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wls" sheetId="1" r:id="rId5"/>
    <sheet state="visible" name="Smoothies" sheetId="2" r:id="rId6"/>
    <sheet state="visible" name="Food" sheetId="3" r:id="rId7"/>
    <sheet state="visible" name="Coffee" sheetId="4" r:id="rId8"/>
  </sheets>
  <definedNames/>
  <calcPr/>
</workbook>
</file>

<file path=xl/sharedStrings.xml><?xml version="1.0" encoding="utf-8"?>
<sst xmlns="http://schemas.openxmlformats.org/spreadsheetml/2006/main" count="714" uniqueCount="260">
  <si>
    <t xml:space="preserve">It's Raining Berries </t>
  </si>
  <si>
    <r>
      <rPr>
        <rFont val="Arial"/>
        <b/>
        <color theme="1"/>
      </rPr>
      <t xml:space="preserve">Recipe Name </t>
    </r>
    <r>
      <rPr>
        <rFont val="Arial"/>
        <b val="0"/>
        <color theme="1"/>
      </rPr>
      <t>(Ingredient)</t>
    </r>
  </si>
  <si>
    <r>
      <rPr>
        <rFont val="Arial"/>
        <b/>
        <color theme="1"/>
      </rPr>
      <t xml:space="preserve">Recipe Name </t>
    </r>
    <r>
      <rPr>
        <rFont val="Arial"/>
        <b val="0"/>
        <color theme="1"/>
      </rPr>
      <t>(Ingredient)</t>
    </r>
  </si>
  <si>
    <t>Serving</t>
  </si>
  <si>
    <t>Calories (cal)</t>
  </si>
  <si>
    <t>Fat (g)</t>
  </si>
  <si>
    <t>Carbs (g)</t>
  </si>
  <si>
    <t>Fiber (g)</t>
  </si>
  <si>
    <t>Sugars (g)</t>
  </si>
  <si>
    <t>Protein (g)</t>
  </si>
  <si>
    <t>sugars (g)</t>
  </si>
  <si>
    <t>Peanut Butter (.75 oz)</t>
  </si>
  <si>
    <t>0.75 oz</t>
  </si>
  <si>
    <t xml:space="preserve">Nutella (.75 oz) </t>
  </si>
  <si>
    <t>Grilled Cheese</t>
  </si>
  <si>
    <t>Banana Bread</t>
  </si>
  <si>
    <t xml:space="preserve">1/2 cup Granola </t>
  </si>
  <si>
    <t>½ cup</t>
  </si>
  <si>
    <t>4 Slices brioche bread</t>
  </si>
  <si>
    <t>banana</t>
  </si>
  <si>
    <t>4 slices</t>
  </si>
  <si>
    <t>2 cups</t>
  </si>
  <si>
    <t>Banana</t>
  </si>
  <si>
    <t>dates</t>
  </si>
  <si>
    <t xml:space="preserve">1/2 banana </t>
  </si>
  <si>
    <t>3 each</t>
  </si>
  <si>
    <t>&lt; 1g</t>
  </si>
  <si>
    <t xml:space="preserve">2 oz Strawberries </t>
  </si>
  <si>
    <t>1/2 TBSP Butter</t>
  </si>
  <si>
    <t xml:space="preserve">2 oz </t>
  </si>
  <si>
    <t>shake of cinnamon</t>
  </si>
  <si>
    <t>1 TBSP</t>
  </si>
  <si>
    <t>-</t>
  </si>
  <si>
    <t xml:space="preserve">1 oz Blueberries </t>
  </si>
  <si>
    <t>1 oz</t>
  </si>
  <si>
    <t>oat milk</t>
  </si>
  <si>
    <t>8 fl oz</t>
  </si>
  <si>
    <t>4 slices cheddar cheese</t>
  </si>
  <si>
    <t xml:space="preserve">vanilla protein prowder </t>
  </si>
  <si>
    <t xml:space="preserve">1 TBSP Coconut Flakes </t>
  </si>
  <si>
    <t>2 scoop</t>
  </si>
  <si>
    <t>Nutrition Facts</t>
  </si>
  <si>
    <t xml:space="preserve">Toppings </t>
  </si>
  <si>
    <t>almond butter (drizzled in cup)</t>
  </si>
  <si>
    <t>Berry Bomb</t>
  </si>
  <si>
    <t>strawberries</t>
  </si>
  <si>
    <t>3/4 cup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</si>
  <si>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Acai Base</t>
    </r>
  </si>
  <si>
    <t>8 oz acai</t>
  </si>
  <si>
    <t>1/2 cup</t>
  </si>
  <si>
    <t>Acai Total</t>
  </si>
  <si>
    <t>blueberries</t>
  </si>
  <si>
    <t>1/4 cup</t>
  </si>
  <si>
    <t>Eggocado Toast</t>
  </si>
  <si>
    <t>spinach</t>
  </si>
  <si>
    <t>1/3 cup</t>
  </si>
  <si>
    <t xml:space="preserve">acai </t>
  </si>
  <si>
    <t>2 Slices 21 grain bread</t>
  </si>
  <si>
    <t>2 slices</t>
  </si>
  <si>
    <t xml:space="preserve">coconut water </t>
  </si>
  <si>
    <t>4oz Avocado</t>
  </si>
  <si>
    <t>4oz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</si>
  <si>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Pitaya Base</t>
    </r>
  </si>
  <si>
    <t>8 oz pitaya</t>
  </si>
  <si>
    <t>1/4 TSP Lemon Juice</t>
  </si>
  <si>
    <t>1/4 tsp</t>
  </si>
  <si>
    <t>Pitaya Total</t>
  </si>
  <si>
    <t>1/4 TSP Red Pepper Flakes</t>
  </si>
  <si>
    <t xml:space="preserve">Berry Nutty </t>
  </si>
  <si>
    <t>1/4 TSP Everything Bagel seasoning</t>
  </si>
  <si>
    <t>1 cup</t>
  </si>
  <si>
    <t>1/3 cup Arugula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</si>
  <si>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Spirulina Colada</t>
    </r>
  </si>
  <si>
    <t>8 oz spirulina</t>
  </si>
  <si>
    <t>bananas</t>
  </si>
  <si>
    <t>agave</t>
  </si>
  <si>
    <t>Spirulina Total</t>
  </si>
  <si>
    <t>0.25 oz (1/2 TBSP)</t>
  </si>
  <si>
    <t>1 TSP Sriracha</t>
  </si>
  <si>
    <t xml:space="preserve">1 tsp </t>
  </si>
  <si>
    <t>Peanut butter</t>
  </si>
  <si>
    <t>2 Hard Boiled Eggs</t>
  </si>
  <si>
    <t>almond milk</t>
  </si>
  <si>
    <t xml:space="preserve">4 grape tomatoes 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</si>
  <si>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Coconut Base</t>
    </r>
  </si>
  <si>
    <t>8 oz coconut</t>
  </si>
  <si>
    <t>Coconut Total</t>
  </si>
  <si>
    <t>Blueberry Fields</t>
  </si>
  <si>
    <t xml:space="preserve">banana </t>
  </si>
  <si>
    <t xml:space="preserve">3/4 cup </t>
  </si>
  <si>
    <t xml:space="preserve">almond butter </t>
  </si>
  <si>
    <t>0.75 oz (1.5 TBSP)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</si>
  <si>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Mango Base</t>
    </r>
  </si>
  <si>
    <t>8oz mango</t>
  </si>
  <si>
    <t>choc protein powder</t>
  </si>
  <si>
    <t>1 scoop</t>
  </si>
  <si>
    <t>Mango Total</t>
  </si>
  <si>
    <t>Ciabatta Caprese</t>
  </si>
  <si>
    <t>Chocolate PB Protein</t>
  </si>
  <si>
    <t>Ciabatta Bread</t>
  </si>
  <si>
    <t>1 whole ciabatta</t>
  </si>
  <si>
    <t>peanut butter</t>
  </si>
  <si>
    <t>3 slices Fresh Mozzarella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</si>
  <si>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cacao Base</t>
    </r>
  </si>
  <si>
    <t>3 slices (1 oz each)</t>
  </si>
  <si>
    <t>8oz cacao</t>
  </si>
  <si>
    <t>Cacao Total</t>
  </si>
  <si>
    <t>3 slices Tomato</t>
  </si>
  <si>
    <t>3 medium slices</t>
  </si>
  <si>
    <t>Coastal Colada</t>
  </si>
  <si>
    <t xml:space="preserve">mango </t>
  </si>
  <si>
    <t>Pink Flamingo</t>
  </si>
  <si>
    <t xml:space="preserve">pineapple </t>
  </si>
  <si>
    <t>2 TSP Balsamic</t>
  </si>
  <si>
    <t>2 tsp</t>
  </si>
  <si>
    <t>sugar (g)</t>
  </si>
  <si>
    <t xml:space="preserve">vanilla protein </t>
  </si>
  <si>
    <t xml:space="preserve">honey </t>
  </si>
  <si>
    <t xml:space="preserve">1 kiwi </t>
  </si>
  <si>
    <t xml:space="preserve">blue spirulina </t>
  </si>
  <si>
    <t xml:space="preserve">1/2 TSP </t>
  </si>
  <si>
    <t>1/4 TSP Chia Seeds</t>
  </si>
  <si>
    <t>1/4 TSP</t>
  </si>
  <si>
    <t xml:space="preserve">coconut milk </t>
  </si>
  <si>
    <t>0.25 oz Agave</t>
  </si>
  <si>
    <t>Toppings</t>
  </si>
  <si>
    <t>cocowhip (drizzled in cup)</t>
  </si>
  <si>
    <t xml:space="preserve">1.5 TBSP </t>
  </si>
  <si>
    <t>1/8 TSP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</si>
  <si>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Acai Base</t>
    </r>
  </si>
  <si>
    <t>Glow Getter</t>
  </si>
  <si>
    <t>Gourmet Grilled Cheese</t>
  </si>
  <si>
    <t>honey</t>
  </si>
  <si>
    <t>0.5 oz / 1 TBSP Sundried Tomatoes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</si>
  <si>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Pitaya Base</t>
    </r>
  </si>
  <si>
    <t>0.5 oz</t>
  </si>
  <si>
    <t>vanilla collagen</t>
  </si>
  <si>
    <t>vanilla protein</t>
  </si>
  <si>
    <t>1 TBSP Pesto</t>
  </si>
  <si>
    <t>4 Slices cheddar</t>
  </si>
  <si>
    <t xml:space="preserve">dragonfruit powder 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</si>
  <si>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Spirulina Colada</t>
    </r>
  </si>
  <si>
    <t>Green Dream</t>
  </si>
  <si>
    <t>pineapple</t>
  </si>
  <si>
    <t>mango</t>
  </si>
  <si>
    <t xml:space="preserve">spinach 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</si>
  <si>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Coconut Base</t>
    </r>
  </si>
  <si>
    <t xml:space="preserve">ginger root </t>
  </si>
  <si>
    <t>1 inch piece</t>
  </si>
  <si>
    <t xml:space="preserve">agave </t>
  </si>
  <si>
    <t>chia seeds</t>
  </si>
  <si>
    <t>0.25 tsp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</si>
  <si>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Mango Base</t>
    </r>
  </si>
  <si>
    <t>8oz</t>
  </si>
  <si>
    <t xml:space="preserve">Mango Total </t>
  </si>
  <si>
    <t>Avocado Toast</t>
  </si>
  <si>
    <t xml:space="preserve">Golden Hour 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</si>
  <si>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Cacao Base</t>
    </r>
  </si>
  <si>
    <t>coconut sorbet</t>
  </si>
  <si>
    <t xml:space="preserve">vanilla collagen </t>
  </si>
  <si>
    <t>2 TBSP</t>
  </si>
  <si>
    <t>Go Go Goji</t>
  </si>
  <si>
    <t>1 tbsp Almond Slices</t>
  </si>
  <si>
    <t>1 tbsp Goji Berries</t>
  </si>
  <si>
    <t>Passion Berry</t>
  </si>
  <si>
    <t>2/3 cup</t>
  </si>
  <si>
    <t>2/3 cup (1 med)</t>
  </si>
  <si>
    <t>1/2 TSP Everything Bagel seasoning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</si>
  <si>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Acai Base</t>
    </r>
  </si>
  <si>
    <t>passion fruit syrup</t>
  </si>
  <si>
    <t xml:space="preserve">apple juice 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</si>
  <si>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Pitaya Base</t>
    </r>
  </si>
  <si>
    <t>Pink Coconut</t>
  </si>
  <si>
    <t>frozen pineapple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</si>
  <si>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Spirulina Colada</t>
    </r>
  </si>
  <si>
    <t xml:space="preserve">2 pumps guava syrup (0.5 oz) </t>
  </si>
  <si>
    <t xml:space="preserve">Cheesy Egg Bites 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</si>
  <si>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Coconut Base</t>
    </r>
  </si>
  <si>
    <t>0.5 fl oz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</si>
  <si>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Mango Base</t>
    </r>
  </si>
  <si>
    <t xml:space="preserve">Veggie Frittata Egg White Bites </t>
  </si>
  <si>
    <t xml:space="preserve"> </t>
  </si>
  <si>
    <t>Protein Machine</t>
  </si>
  <si>
    <t>plain greek yogurt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</si>
  <si>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Cacao Base</t>
    </r>
  </si>
  <si>
    <t>3 oz</t>
  </si>
  <si>
    <t>Caco Total</t>
  </si>
  <si>
    <t>Egg and Cheese Bagel</t>
  </si>
  <si>
    <t>espresso grounds</t>
  </si>
  <si>
    <t>1/2 tsp</t>
  </si>
  <si>
    <t>cocoa powder</t>
  </si>
  <si>
    <t>1 tsp</t>
  </si>
  <si>
    <t>Egg Patty</t>
  </si>
  <si>
    <t xml:space="preserve">Feelin' Nutty </t>
  </si>
  <si>
    <t>2 slices cheddar cheese</t>
  </si>
  <si>
    <t xml:space="preserve">.75 oz Peanut Butter </t>
  </si>
  <si>
    <t>2 Slices</t>
  </si>
  <si>
    <t>Sweet Honey</t>
  </si>
  <si>
    <t>with Plain Bagel</t>
  </si>
  <si>
    <t>1 TBSP Almond Slices</t>
  </si>
  <si>
    <t>1 TBSP Coconut Flakes</t>
  </si>
  <si>
    <t>1 TBSP Chocolate Chips</t>
  </si>
  <si>
    <t>&lt;1</t>
  </si>
  <si>
    <t xml:space="preserve">0.25 oz Honey </t>
  </si>
  <si>
    <t xml:space="preserve">with Everything Bagel 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</si>
  <si>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Acai Base</t>
    </r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</si>
  <si>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Pitaya Base</t>
    </r>
  </si>
  <si>
    <t>Cali Bagel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</si>
  <si>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Spirulina Colada</t>
    </r>
  </si>
  <si>
    <t>1 slice cheddar</t>
  </si>
  <si>
    <t>1 slices</t>
  </si>
  <si>
    <t>1 slice Tomato</t>
  </si>
  <si>
    <t>1 slice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</si>
  <si>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Coconut Base</t>
    </r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</si>
  <si>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Mango Base</t>
    </r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</si>
  <si>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Cacao Base</t>
    </r>
  </si>
  <si>
    <t>On Island Time</t>
  </si>
  <si>
    <t xml:space="preserve"> sugars (g)</t>
  </si>
  <si>
    <t xml:space="preserve">2oz pineapple </t>
  </si>
  <si>
    <t xml:space="preserve">2oz Mango </t>
  </si>
  <si>
    <t xml:space="preserve">1/2 kiwi </t>
  </si>
  <si>
    <t>half</t>
  </si>
  <si>
    <t>Power Bagel</t>
  </si>
  <si>
    <t>1 TBSP coconut flakes</t>
  </si>
  <si>
    <t xml:space="preserve">0.25 oz honey </t>
  </si>
  <si>
    <t>Oven Roasted Turkey</t>
  </si>
  <si>
    <t>1.5 oz avocado</t>
  </si>
  <si>
    <t>1.5oz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</si>
  <si>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Acai Base</t>
    </r>
  </si>
  <si>
    <t xml:space="preserve">1 hard boiled egg </t>
  </si>
  <si>
    <t>1 egg</t>
  </si>
  <si>
    <t>1 TBSP chipotle aioli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</si>
  <si>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Pitaya Base</t>
    </r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</si>
  <si>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Spirulina Colada</t>
    </r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</si>
  <si>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Coconut Base</t>
    </r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</si>
  <si>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Mango Base</t>
    </r>
  </si>
  <si>
    <t>Pesto Pizza Bagel</t>
  </si>
  <si>
    <t>2 TBSP Pesto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</si>
  <si>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Cacao Base</t>
    </r>
  </si>
  <si>
    <t xml:space="preserve">3oz Grilled Chicken </t>
  </si>
  <si>
    <t>3oz</t>
  </si>
  <si>
    <t xml:space="preserve">2 slices fresh Mozzarella </t>
  </si>
  <si>
    <t>slices (1oz each)</t>
  </si>
  <si>
    <t>Paradise</t>
  </si>
  <si>
    <t>.5 tsp flax seeds</t>
  </si>
  <si>
    <t>0.5 tsp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</si>
  <si>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Acai Base</t>
    </r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</si>
  <si>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Pitaya Base</t>
    </r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</si>
  <si>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Spirulina Colada</t>
    </r>
  </si>
  <si>
    <t>Spinach Feta Wrap</t>
  </si>
  <si>
    <t>1 wrap</t>
  </si>
  <si>
    <t>OG Turkey Sandwich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</si>
  <si>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Coconut Base</t>
    </r>
  </si>
  <si>
    <t>Chipotle Aioli</t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</si>
  <si>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Mango Base</t>
    </r>
  </si>
  <si>
    <r>
      <rPr>
        <rFont val="Arial"/>
        <b/>
        <color theme="1"/>
      </rPr>
      <t xml:space="preserve">Nutrition Facts: </t>
    </r>
    <r>
      <rPr>
        <rFont val="Arial"/>
        <b val="0"/>
        <color theme="1"/>
      </rPr>
      <t>Cacao Base</t>
    </r>
  </si>
  <si>
    <t>Chicken Pesto Sandwich</t>
  </si>
  <si>
    <t>Chipotle Chicken Avocado</t>
  </si>
  <si>
    <t>0.75oz Avocado</t>
  </si>
  <si>
    <t>0.75oz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</si>
</sst>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i/>
      <color theme="1"/>
      <name val="Arial"/>
    </font>
    <font>
      <b/>
      <color theme="1"/>
      <name val="Arial"/>
      <scheme val="minor"/>
    </font>
    <font>
      <u/>
      <color rgb="FF1155CC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2" fontId="1" numFmtId="0" xfId="0" applyAlignment="1" applyFill="1" applyFont="1">
      <alignment vertical="bottom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horizontal="center" shrinkToFit="0" vertical="bottom" wrapText="1"/>
    </xf>
    <xf borderId="0" fillId="0" fontId="2" numFmtId="0" xfId="0" applyAlignment="1" applyFont="1">
      <alignment horizontal="center" vertical="bottom"/>
    </xf>
    <xf borderId="0" fillId="3" fontId="2" numFmtId="0" xfId="0" applyAlignment="1" applyFill="1" applyFont="1">
      <alignment horizontal="center" vertical="bottom"/>
    </xf>
    <xf borderId="0" fillId="0" fontId="3" numFmtId="0" xfId="0" applyAlignment="1" applyFont="1">
      <alignment vertical="bottom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1" numFmtId="0" xfId="0" applyAlignment="1" applyFont="1">
      <alignment horizontal="center" readingOrder="0" vertical="bottom"/>
    </xf>
    <xf borderId="0" fillId="0" fontId="2" numFmtId="0" xfId="0" applyAlignment="1" applyFont="1">
      <alignment horizontal="right" vertical="bottom"/>
    </xf>
    <xf borderId="0" fillId="0" fontId="4" numFmtId="0" xfId="0" applyAlignment="1" applyFont="1">
      <alignment horizontal="center" readingOrder="0"/>
    </xf>
    <xf borderId="0" fillId="3" fontId="2" numFmtId="0" xfId="0" applyAlignment="1" applyFill="1" applyFont="1">
      <alignment horizontal="center" shrinkToFit="0" vertical="bottom" wrapText="1"/>
    </xf>
    <xf borderId="0" fillId="0" fontId="5" numFmtId="0" xfId="0" applyAlignment="1" applyFont="1">
      <alignment vertical="bottom"/>
    </xf>
    <xf borderId="0" fillId="0" fontId="3" numFmtId="0" xfId="0" applyAlignment="1" applyFont="1">
      <alignment horizontal="center" shrinkToFit="0" vertical="bottom" wrapText="1"/>
    </xf>
    <xf borderId="0" fillId="0" fontId="1" numFmtId="0" xfId="0" applyAlignment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nin.com/us/guava-syrup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38"/>
  </cols>
  <sheetData>
    <row r="1">
      <c r="A1" s="2" t="s">
        <v>0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10</v>
      </c>
      <c r="H1" s="3" t="s">
        <v>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4" t="s">
        <v>11</v>
      </c>
      <c r="B2" s="6" t="s">
        <v>12</v>
      </c>
      <c r="C2" s="6">
        <v>135.0</v>
      </c>
      <c r="D2" s="6">
        <v>11.25</v>
      </c>
      <c r="E2" s="6">
        <v>6.0</v>
      </c>
      <c r="F2" s="6">
        <v>1.5</v>
      </c>
      <c r="G2" s="6">
        <v>1.5</v>
      </c>
      <c r="H2" s="6">
        <v>5.25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 t="s">
        <v>13</v>
      </c>
      <c r="B3" s="6" t="s">
        <v>12</v>
      </c>
      <c r="C3" s="6">
        <v>150.0</v>
      </c>
      <c r="D3" s="6">
        <v>8.25</v>
      </c>
      <c r="E3" s="6">
        <v>16.5</v>
      </c>
      <c r="F3" s="6">
        <v>0.75</v>
      </c>
      <c r="G3" s="6">
        <v>9.75</v>
      </c>
      <c r="H3" s="6">
        <v>1.5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 t="s">
        <v>16</v>
      </c>
      <c r="B4" s="6" t="s">
        <v>17</v>
      </c>
      <c r="C4" s="6">
        <v>190.0</v>
      </c>
      <c r="D4" s="6">
        <v>5.25</v>
      </c>
      <c r="E4" s="6">
        <v>33.0</v>
      </c>
      <c r="F4" s="6">
        <v>3.75</v>
      </c>
      <c r="G4" s="6">
        <v>9.75</v>
      </c>
      <c r="H4" s="6">
        <v>4.5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 t="s">
        <v>22</v>
      </c>
      <c r="B5" s="7" t="s">
        <v>24</v>
      </c>
      <c r="C5" s="6">
        <v>45.0</v>
      </c>
      <c r="D5" s="6">
        <v>0.0</v>
      </c>
      <c r="E5" s="6">
        <v>11.0</v>
      </c>
      <c r="F5" s="6">
        <v>1.0</v>
      </c>
      <c r="G5" s="6">
        <v>6.0</v>
      </c>
      <c r="H5" s="6" t="s">
        <v>26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 t="s">
        <v>27</v>
      </c>
      <c r="B6" s="7" t="s">
        <v>29</v>
      </c>
      <c r="C6" s="6">
        <v>18.0</v>
      </c>
      <c r="D6" s="6">
        <v>0.0</v>
      </c>
      <c r="E6" s="6">
        <v>4.0</v>
      </c>
      <c r="F6" s="6">
        <v>1.0</v>
      </c>
      <c r="G6" s="6">
        <v>2.8</v>
      </c>
      <c r="H6" s="6">
        <v>0.5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 t="s">
        <v>33</v>
      </c>
      <c r="B7" s="6" t="s">
        <v>34</v>
      </c>
      <c r="C7" s="6">
        <v>16.0</v>
      </c>
      <c r="D7" s="6">
        <v>0.095</v>
      </c>
      <c r="E7" s="6">
        <v>4.0</v>
      </c>
      <c r="F7" s="6">
        <v>0.75</v>
      </c>
      <c r="G7" s="6">
        <v>2.5</v>
      </c>
      <c r="H7" s="6">
        <v>0.25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 t="s">
        <v>39</v>
      </c>
      <c r="B8" s="6" t="s">
        <v>31</v>
      </c>
      <c r="C8" s="6">
        <v>35.0</v>
      </c>
      <c r="D8" s="6">
        <v>2.5</v>
      </c>
      <c r="E8" s="6">
        <v>3.5</v>
      </c>
      <c r="F8" s="6">
        <v>0.5</v>
      </c>
      <c r="G8" s="6">
        <v>2.5</v>
      </c>
      <c r="H8" s="6">
        <v>0.5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9" t="s">
        <v>42</v>
      </c>
      <c r="B9" s="4"/>
      <c r="C9" s="10">
        <f t="shared" ref="C9:H9" si="1">sum(C2:C8)</f>
        <v>589</v>
      </c>
      <c r="D9" s="10">
        <f t="shared" si="1"/>
        <v>27.345</v>
      </c>
      <c r="E9" s="10">
        <f t="shared" si="1"/>
        <v>78</v>
      </c>
      <c r="F9" s="10">
        <f t="shared" si="1"/>
        <v>9.25</v>
      </c>
      <c r="G9" s="10">
        <f t="shared" si="1"/>
        <v>34.8</v>
      </c>
      <c r="H9" s="10">
        <f t="shared" si="1"/>
        <v>12.5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" t="s">
        <v>47</v>
      </c>
      <c r="B11" s="4" t="s">
        <v>48</v>
      </c>
      <c r="C11" s="6">
        <v>283.0</v>
      </c>
      <c r="D11" s="6">
        <v>5.45</v>
      </c>
      <c r="E11" s="6">
        <v>58.86</v>
      </c>
      <c r="F11" s="6">
        <v>2.18</v>
      </c>
      <c r="G11" s="6">
        <v>43.6</v>
      </c>
      <c r="H11" s="6">
        <v>0.0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1" t="s">
        <v>50</v>
      </c>
      <c r="C12" s="10">
        <f>(C9+C11)</f>
        <v>872</v>
      </c>
      <c r="D12" s="10">
        <f t="shared" ref="D12:H12" si="2">sum(D9+D11)</f>
        <v>32.795</v>
      </c>
      <c r="E12" s="10">
        <f t="shared" si="2"/>
        <v>136.86</v>
      </c>
      <c r="F12" s="10">
        <f t="shared" si="2"/>
        <v>11.43</v>
      </c>
      <c r="G12" s="10">
        <f t="shared" si="2"/>
        <v>78.4</v>
      </c>
      <c r="H12" s="10">
        <f t="shared" si="2"/>
        <v>12.5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" t="s">
        <v>62</v>
      </c>
      <c r="B14" s="4" t="s">
        <v>63</v>
      </c>
      <c r="C14" s="7">
        <v>240.0</v>
      </c>
      <c r="D14" s="7">
        <v>0.0</v>
      </c>
      <c r="E14" s="7">
        <v>19.62</v>
      </c>
      <c r="F14" s="7">
        <v>2.18</v>
      </c>
      <c r="G14" s="7">
        <v>58.86</v>
      </c>
      <c r="H14" s="7">
        <v>0.0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1" t="s">
        <v>66</v>
      </c>
      <c r="C15" s="10">
        <f t="shared" ref="C15:H15" si="3">sum(C9+C14)</f>
        <v>829</v>
      </c>
      <c r="D15" s="10">
        <f t="shared" si="3"/>
        <v>27.345</v>
      </c>
      <c r="E15" s="10">
        <f t="shared" si="3"/>
        <v>97.62</v>
      </c>
      <c r="F15" s="10">
        <f t="shared" si="3"/>
        <v>11.43</v>
      </c>
      <c r="G15" s="10">
        <f t="shared" si="3"/>
        <v>93.66</v>
      </c>
      <c r="H15" s="10">
        <f t="shared" si="3"/>
        <v>12.5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" t="s">
        <v>72</v>
      </c>
      <c r="B17" s="4" t="s">
        <v>73</v>
      </c>
      <c r="C17" s="7">
        <v>454.0</v>
      </c>
      <c r="D17" s="7">
        <v>30.24</v>
      </c>
      <c r="E17" s="7">
        <v>43.2</v>
      </c>
      <c r="F17" s="7">
        <v>2.0</v>
      </c>
      <c r="G17" s="7">
        <v>36.27</v>
      </c>
      <c r="H17" s="7">
        <v>4.0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1" t="s">
        <v>76</v>
      </c>
      <c r="C18" s="10">
        <f t="shared" ref="C18:H18" si="4">sum(C9+C17)</f>
        <v>1043</v>
      </c>
      <c r="D18" s="10">
        <f t="shared" si="4"/>
        <v>57.585</v>
      </c>
      <c r="E18" s="10">
        <f t="shared" si="4"/>
        <v>121.2</v>
      </c>
      <c r="F18" s="10">
        <f t="shared" si="4"/>
        <v>11.25</v>
      </c>
      <c r="G18" s="10">
        <f t="shared" si="4"/>
        <v>71.07</v>
      </c>
      <c r="H18" s="10">
        <f t="shared" si="4"/>
        <v>16.5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" t="s">
        <v>84</v>
      </c>
      <c r="B20" s="4" t="s">
        <v>85</v>
      </c>
      <c r="C20" s="7">
        <v>480.0</v>
      </c>
      <c r="D20" s="7">
        <v>32.7</v>
      </c>
      <c r="E20" s="7">
        <v>50.14</v>
      </c>
      <c r="F20" s="7">
        <v>2.18</v>
      </c>
      <c r="G20" s="7">
        <v>45.78</v>
      </c>
      <c r="H20" s="7">
        <v>2.18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1" t="s">
        <v>86</v>
      </c>
      <c r="C21" s="10">
        <f t="shared" ref="C21:H21" si="5">sum(C9+C20)</f>
        <v>1069</v>
      </c>
      <c r="D21" s="10">
        <f t="shared" si="5"/>
        <v>60.045</v>
      </c>
      <c r="E21" s="10">
        <f t="shared" si="5"/>
        <v>128.14</v>
      </c>
      <c r="F21" s="10">
        <f t="shared" si="5"/>
        <v>11.43</v>
      </c>
      <c r="G21" s="10">
        <f t="shared" si="5"/>
        <v>80.58</v>
      </c>
      <c r="H21" s="10">
        <f t="shared" si="5"/>
        <v>14.68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1" t="s">
        <v>92</v>
      </c>
      <c r="B23" s="4" t="s">
        <v>93</v>
      </c>
      <c r="C23" s="7">
        <v>262.0</v>
      </c>
      <c r="D23" s="7">
        <v>0.0</v>
      </c>
      <c r="E23" s="7">
        <v>23.98</v>
      </c>
      <c r="F23" s="7">
        <v>2.18</v>
      </c>
      <c r="G23" s="7">
        <v>65.4</v>
      </c>
      <c r="H23" s="7">
        <v>0.0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1" t="s">
        <v>96</v>
      </c>
      <c r="C24" s="10">
        <f>sum(C9+C23)</f>
        <v>851</v>
      </c>
      <c r="D24" s="10">
        <f>sum(D9)</f>
        <v>27.345</v>
      </c>
      <c r="E24" s="10">
        <f t="shared" ref="E24:H24" si="6">sum(E9+E23)</f>
        <v>101.98</v>
      </c>
      <c r="F24" s="10">
        <f t="shared" si="6"/>
        <v>11.43</v>
      </c>
      <c r="G24" s="10">
        <f t="shared" si="6"/>
        <v>100.2</v>
      </c>
      <c r="H24" s="10">
        <f t="shared" si="6"/>
        <v>12.5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1" t="s">
        <v>103</v>
      </c>
      <c r="B26" s="4" t="s">
        <v>105</v>
      </c>
      <c r="C26" s="7">
        <v>392.0</v>
      </c>
      <c r="D26" s="7">
        <v>15.26</v>
      </c>
      <c r="E26" s="7">
        <v>69.76</v>
      </c>
      <c r="F26" s="7">
        <v>6.54</v>
      </c>
      <c r="G26" s="7">
        <v>45.78</v>
      </c>
      <c r="H26" s="7">
        <v>4.36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1" t="s">
        <v>106</v>
      </c>
      <c r="C27" s="10">
        <f t="shared" ref="C27:H27" si="7">sum(C9+C26)</f>
        <v>981</v>
      </c>
      <c r="D27" s="10">
        <f t="shared" si="7"/>
        <v>42.605</v>
      </c>
      <c r="E27" s="10">
        <f t="shared" si="7"/>
        <v>147.76</v>
      </c>
      <c r="F27" s="10">
        <f t="shared" si="7"/>
        <v>15.79</v>
      </c>
      <c r="G27" s="10">
        <f t="shared" si="7"/>
        <v>80.58</v>
      </c>
      <c r="H27" s="10">
        <f t="shared" si="7"/>
        <v>16.86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31">
      <c r="A31" s="2" t="s">
        <v>111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3" t="s">
        <v>115</v>
      </c>
      <c r="H31" s="3" t="s">
        <v>9</v>
      </c>
    </row>
    <row r="32">
      <c r="A32" s="4" t="s">
        <v>16</v>
      </c>
      <c r="B32" s="6" t="s">
        <v>17</v>
      </c>
      <c r="C32" s="6">
        <v>190.0</v>
      </c>
      <c r="D32" s="6">
        <v>5.25</v>
      </c>
      <c r="E32" s="6">
        <v>33.0</v>
      </c>
      <c r="F32" s="6">
        <v>3.75</v>
      </c>
      <c r="G32" s="6">
        <v>9.75</v>
      </c>
      <c r="H32" s="6">
        <v>4.5</v>
      </c>
    </row>
    <row r="33">
      <c r="A33" s="4" t="s">
        <v>118</v>
      </c>
      <c r="B33" s="7">
        <v>1.0</v>
      </c>
      <c r="C33" s="7">
        <v>42.0</v>
      </c>
      <c r="D33" s="7">
        <v>0.5</v>
      </c>
      <c r="E33" s="7">
        <v>10.0</v>
      </c>
      <c r="F33" s="7">
        <v>2.0</v>
      </c>
      <c r="G33" s="7">
        <v>6.0</v>
      </c>
      <c r="H33" s="7">
        <v>1.0</v>
      </c>
    </row>
    <row r="34">
      <c r="A34" s="4" t="s">
        <v>27</v>
      </c>
      <c r="B34" s="13" t="s">
        <v>29</v>
      </c>
      <c r="C34" s="6">
        <v>18.0</v>
      </c>
      <c r="D34" s="6">
        <v>0.0</v>
      </c>
      <c r="E34" s="6">
        <v>4.0</v>
      </c>
      <c r="F34" s="6">
        <v>1.0</v>
      </c>
      <c r="G34" s="6">
        <v>2.8</v>
      </c>
      <c r="H34" s="6">
        <v>0.5</v>
      </c>
    </row>
    <row r="35">
      <c r="A35" s="4" t="s">
        <v>121</v>
      </c>
      <c r="B35" s="6" t="s">
        <v>122</v>
      </c>
      <c r="C35" s="7">
        <v>12.5</v>
      </c>
      <c r="D35" s="7">
        <v>0.75</v>
      </c>
      <c r="E35" s="7">
        <v>1.0</v>
      </c>
      <c r="F35" s="7">
        <v>0.8</v>
      </c>
      <c r="G35" s="7">
        <v>0.0</v>
      </c>
      <c r="H35" s="7">
        <v>0.4</v>
      </c>
    </row>
    <row r="36">
      <c r="A36" s="4" t="s">
        <v>124</v>
      </c>
      <c r="B36" s="4" t="s">
        <v>77</v>
      </c>
      <c r="C36" s="7">
        <v>30.0</v>
      </c>
      <c r="D36" s="7">
        <v>0.0</v>
      </c>
      <c r="E36" s="7">
        <v>8.0</v>
      </c>
      <c r="F36" s="7">
        <v>0.0</v>
      </c>
      <c r="G36" s="7">
        <v>8.0</v>
      </c>
      <c r="H36" s="7">
        <v>0.0</v>
      </c>
    </row>
    <row r="37">
      <c r="A37" s="9" t="s">
        <v>125</v>
      </c>
      <c r="B37" s="4"/>
      <c r="C37" s="10">
        <f t="shared" ref="C37:H37" si="8">SUM(C32:C36)</f>
        <v>292.5</v>
      </c>
      <c r="D37" s="10">
        <f t="shared" si="8"/>
        <v>6.5</v>
      </c>
      <c r="E37" s="10">
        <f t="shared" si="8"/>
        <v>56</v>
      </c>
      <c r="F37" s="10">
        <f t="shared" si="8"/>
        <v>7.55</v>
      </c>
      <c r="G37" s="10">
        <f t="shared" si="8"/>
        <v>26.55</v>
      </c>
      <c r="H37" s="10">
        <f t="shared" si="8"/>
        <v>6.4</v>
      </c>
    </row>
    <row r="38">
      <c r="A38" s="4"/>
      <c r="B38" s="4"/>
      <c r="C38" s="4"/>
      <c r="D38" s="4"/>
      <c r="E38" s="4"/>
      <c r="F38" s="4"/>
      <c r="G38" s="4"/>
      <c r="H38" s="4"/>
    </row>
    <row r="39">
      <c r="A39" s="1" t="s">
        <v>129</v>
      </c>
      <c r="B39" s="4" t="s">
        <v>48</v>
      </c>
      <c r="C39" s="6">
        <v>283.0</v>
      </c>
      <c r="D39" s="6">
        <v>5.45</v>
      </c>
      <c r="E39" s="6">
        <v>58.86</v>
      </c>
      <c r="F39" s="6">
        <v>2.18</v>
      </c>
      <c r="G39" s="6">
        <v>43.6</v>
      </c>
      <c r="H39" s="6">
        <v>0.0</v>
      </c>
    </row>
    <row r="40">
      <c r="A40" s="4"/>
      <c r="B40" s="1" t="s">
        <v>50</v>
      </c>
      <c r="C40" s="10">
        <f t="shared" ref="C40:H40" si="9">sum(C37+C39)</f>
        <v>575.5</v>
      </c>
      <c r="D40" s="10">
        <f t="shared" si="9"/>
        <v>11.95</v>
      </c>
      <c r="E40" s="10">
        <f t="shared" si="9"/>
        <v>114.86</v>
      </c>
      <c r="F40" s="10">
        <f t="shared" si="9"/>
        <v>9.73</v>
      </c>
      <c r="G40" s="10">
        <f t="shared" si="9"/>
        <v>70.15</v>
      </c>
      <c r="H40" s="10">
        <f t="shared" si="9"/>
        <v>6.4</v>
      </c>
    </row>
    <row r="41">
      <c r="A41" s="4"/>
      <c r="B41" s="4"/>
      <c r="C41" s="4"/>
      <c r="D41" s="4"/>
      <c r="E41" s="4"/>
      <c r="F41" s="4"/>
      <c r="G41" s="4"/>
      <c r="H41" s="4"/>
    </row>
    <row r="42">
      <c r="A42" s="1" t="s">
        <v>134</v>
      </c>
      <c r="B42" s="4" t="s">
        <v>63</v>
      </c>
      <c r="C42" s="7">
        <v>240.0</v>
      </c>
      <c r="D42" s="7">
        <v>0.0</v>
      </c>
      <c r="E42" s="7">
        <v>19.62</v>
      </c>
      <c r="F42" s="7">
        <v>2.18</v>
      </c>
      <c r="G42" s="7">
        <v>58.86</v>
      </c>
      <c r="H42" s="7">
        <v>0.0</v>
      </c>
    </row>
    <row r="43">
      <c r="A43" s="4"/>
      <c r="B43" s="1" t="s">
        <v>66</v>
      </c>
      <c r="C43" s="10">
        <f t="shared" ref="C43:H43" si="10">sum(C37+C42)</f>
        <v>532.5</v>
      </c>
      <c r="D43" s="10">
        <f t="shared" si="10"/>
        <v>6.5</v>
      </c>
      <c r="E43" s="10">
        <f t="shared" si="10"/>
        <v>75.62</v>
      </c>
      <c r="F43" s="10">
        <f t="shared" si="10"/>
        <v>9.73</v>
      </c>
      <c r="G43" s="10">
        <f t="shared" si="10"/>
        <v>85.41</v>
      </c>
      <c r="H43" s="10">
        <f t="shared" si="10"/>
        <v>6.4</v>
      </c>
    </row>
    <row r="44">
      <c r="A44" s="4"/>
      <c r="B44" s="4"/>
      <c r="C44" s="4"/>
      <c r="D44" s="4"/>
      <c r="E44" s="4"/>
      <c r="F44" s="4"/>
      <c r="G44" s="4"/>
      <c r="H44" s="4"/>
    </row>
    <row r="45">
      <c r="A45" s="1" t="s">
        <v>141</v>
      </c>
      <c r="B45" s="4" t="s">
        <v>73</v>
      </c>
      <c r="C45" s="7">
        <v>454.0</v>
      </c>
      <c r="D45" s="7">
        <v>30.24</v>
      </c>
      <c r="E45" s="7">
        <v>43.2</v>
      </c>
      <c r="F45" s="7">
        <v>2.0</v>
      </c>
      <c r="G45" s="7">
        <v>36.27</v>
      </c>
      <c r="H45" s="7">
        <v>4.0</v>
      </c>
    </row>
    <row r="46">
      <c r="A46" s="4"/>
      <c r="B46" s="1" t="s">
        <v>76</v>
      </c>
      <c r="C46" s="10">
        <f t="shared" ref="C46:H46" si="11">sum(C37+C45)</f>
        <v>746.5</v>
      </c>
      <c r="D46" s="10">
        <f t="shared" si="11"/>
        <v>36.74</v>
      </c>
      <c r="E46" s="10">
        <f t="shared" si="11"/>
        <v>99.2</v>
      </c>
      <c r="F46" s="10">
        <f t="shared" si="11"/>
        <v>9.55</v>
      </c>
      <c r="G46" s="10">
        <f t="shared" si="11"/>
        <v>62.82</v>
      </c>
      <c r="H46" s="10">
        <f t="shared" si="11"/>
        <v>10.4</v>
      </c>
    </row>
    <row r="47">
      <c r="A47" s="4"/>
      <c r="B47" s="4"/>
      <c r="C47" s="4"/>
      <c r="D47" s="4"/>
      <c r="E47" s="4"/>
      <c r="F47" s="4"/>
      <c r="G47" s="4"/>
      <c r="H47" s="4"/>
    </row>
    <row r="48">
      <c r="A48" s="1" t="s">
        <v>146</v>
      </c>
      <c r="B48" s="4" t="s">
        <v>85</v>
      </c>
      <c r="C48" s="7">
        <v>480.0</v>
      </c>
      <c r="D48" s="7">
        <v>32.7</v>
      </c>
      <c r="E48" s="7">
        <v>50.14</v>
      </c>
      <c r="F48" s="7">
        <v>2.18</v>
      </c>
      <c r="G48" s="7">
        <v>45.78</v>
      </c>
      <c r="H48" s="7">
        <v>2.18</v>
      </c>
    </row>
    <row r="49">
      <c r="A49" s="4"/>
      <c r="B49" s="1" t="s">
        <v>86</v>
      </c>
      <c r="C49" s="10">
        <f t="shared" ref="C49:H49" si="12">sum(C37+C48)</f>
        <v>772.5</v>
      </c>
      <c r="D49" s="10">
        <f t="shared" si="12"/>
        <v>39.2</v>
      </c>
      <c r="E49" s="10">
        <f t="shared" si="12"/>
        <v>106.14</v>
      </c>
      <c r="F49" s="10">
        <f t="shared" si="12"/>
        <v>9.73</v>
      </c>
      <c r="G49" s="10">
        <f t="shared" si="12"/>
        <v>72.33</v>
      </c>
      <c r="H49" s="10">
        <f t="shared" si="12"/>
        <v>8.58</v>
      </c>
    </row>
    <row r="50">
      <c r="A50" s="4"/>
      <c r="B50" s="4"/>
      <c r="C50" s="4"/>
      <c r="D50" s="4"/>
      <c r="E50" s="4"/>
      <c r="F50" s="4"/>
      <c r="G50" s="4"/>
      <c r="H50" s="4"/>
    </row>
    <row r="51">
      <c r="A51" s="1" t="s">
        <v>152</v>
      </c>
      <c r="B51" s="4" t="s">
        <v>93</v>
      </c>
      <c r="C51" s="7">
        <v>262.0</v>
      </c>
      <c r="D51" s="7">
        <v>0.0</v>
      </c>
      <c r="E51" s="7">
        <v>23.98</v>
      </c>
      <c r="F51" s="7">
        <v>2.18</v>
      </c>
      <c r="G51" s="7">
        <v>65.4</v>
      </c>
      <c r="H51" s="7">
        <v>0.0</v>
      </c>
    </row>
    <row r="52">
      <c r="A52" s="4"/>
      <c r="B52" s="1" t="s">
        <v>154</v>
      </c>
      <c r="C52" s="10">
        <f t="shared" ref="C52:H52" si="13">sum(C37+C51)</f>
        <v>554.5</v>
      </c>
      <c r="D52" s="10">
        <f t="shared" si="13"/>
        <v>6.5</v>
      </c>
      <c r="E52" s="10">
        <f t="shared" si="13"/>
        <v>79.98</v>
      </c>
      <c r="F52" s="10">
        <f t="shared" si="13"/>
        <v>9.73</v>
      </c>
      <c r="G52" s="10">
        <f t="shared" si="13"/>
        <v>91.95</v>
      </c>
      <c r="H52" s="10">
        <f t="shared" si="13"/>
        <v>6.4</v>
      </c>
    </row>
    <row r="53">
      <c r="A53" s="4"/>
      <c r="B53" s="4"/>
      <c r="C53" s="4"/>
      <c r="D53" s="4"/>
      <c r="E53" s="4"/>
      <c r="F53" s="4"/>
      <c r="G53" s="4"/>
      <c r="H53" s="4"/>
    </row>
    <row r="54">
      <c r="A54" s="1" t="s">
        <v>157</v>
      </c>
      <c r="B54" s="4" t="s">
        <v>105</v>
      </c>
      <c r="C54" s="7">
        <v>392.0</v>
      </c>
      <c r="D54" s="7">
        <v>15.26</v>
      </c>
      <c r="E54" s="7">
        <v>69.76</v>
      </c>
      <c r="F54" s="7">
        <v>6.54</v>
      </c>
      <c r="G54" s="7">
        <v>45.78</v>
      </c>
      <c r="H54" s="7">
        <v>4.36</v>
      </c>
    </row>
    <row r="55">
      <c r="A55" s="4"/>
      <c r="B55" s="1" t="s">
        <v>106</v>
      </c>
      <c r="C55" s="10">
        <f t="shared" ref="C55:H55" si="14">SUM(C37+C54)</f>
        <v>684.5</v>
      </c>
      <c r="D55" s="10">
        <f t="shared" si="14"/>
        <v>21.76</v>
      </c>
      <c r="E55" s="10">
        <f t="shared" si="14"/>
        <v>125.76</v>
      </c>
      <c r="F55" s="10">
        <f t="shared" si="14"/>
        <v>14.09</v>
      </c>
      <c r="G55" s="10">
        <f t="shared" si="14"/>
        <v>72.33</v>
      </c>
      <c r="H55" s="10">
        <f t="shared" si="14"/>
        <v>10.76</v>
      </c>
    </row>
    <row r="59">
      <c r="A59" s="2" t="s">
        <v>161</v>
      </c>
      <c r="B59" s="3" t="s">
        <v>3</v>
      </c>
      <c r="C59" s="3" t="s">
        <v>4</v>
      </c>
      <c r="D59" s="3" t="s">
        <v>5</v>
      </c>
      <c r="E59" s="3" t="s">
        <v>6</v>
      </c>
      <c r="F59" s="3" t="s">
        <v>7</v>
      </c>
      <c r="G59" s="3" t="s">
        <v>10</v>
      </c>
      <c r="H59" s="3" t="s">
        <v>9</v>
      </c>
    </row>
    <row r="60">
      <c r="A60" s="4" t="s">
        <v>16</v>
      </c>
      <c r="B60" s="6" t="s">
        <v>17</v>
      </c>
      <c r="C60" s="6">
        <v>190.0</v>
      </c>
      <c r="D60" s="6">
        <v>5.25</v>
      </c>
      <c r="E60" s="6">
        <v>33.0</v>
      </c>
      <c r="F60" s="6">
        <v>3.75</v>
      </c>
      <c r="G60" s="6">
        <v>9.75</v>
      </c>
      <c r="H60" s="6">
        <v>4.5</v>
      </c>
    </row>
    <row r="61">
      <c r="A61" s="4" t="s">
        <v>22</v>
      </c>
      <c r="B61" s="4" t="s">
        <v>24</v>
      </c>
      <c r="C61" s="6">
        <v>45.0</v>
      </c>
      <c r="D61" s="6">
        <v>0.0</v>
      </c>
      <c r="E61" s="6">
        <v>11.0</v>
      </c>
      <c r="F61" s="6">
        <v>1.0</v>
      </c>
      <c r="G61" s="6">
        <v>6.0</v>
      </c>
      <c r="H61" s="6" t="s">
        <v>26</v>
      </c>
    </row>
    <row r="62">
      <c r="A62" s="4" t="s">
        <v>27</v>
      </c>
      <c r="B62" s="13" t="s">
        <v>29</v>
      </c>
      <c r="C62" s="6">
        <v>18.0</v>
      </c>
      <c r="D62" s="6">
        <v>0.0</v>
      </c>
      <c r="E62" s="6">
        <v>4.0</v>
      </c>
      <c r="F62" s="6">
        <v>1.0</v>
      </c>
      <c r="G62" s="6">
        <v>2.8</v>
      </c>
      <c r="H62" s="6">
        <v>0.5</v>
      </c>
    </row>
    <row r="63">
      <c r="A63" s="4" t="s">
        <v>33</v>
      </c>
      <c r="B63" s="6" t="s">
        <v>34</v>
      </c>
      <c r="C63" s="6">
        <v>16.0</v>
      </c>
      <c r="D63" s="6">
        <v>0.095</v>
      </c>
      <c r="E63" s="6">
        <v>4.0</v>
      </c>
      <c r="F63" s="6">
        <v>0.75</v>
      </c>
      <c r="G63" s="6">
        <v>2.5</v>
      </c>
      <c r="H63" s="6">
        <v>0.25</v>
      </c>
    </row>
    <row r="64">
      <c r="A64" s="4" t="s">
        <v>162</v>
      </c>
      <c r="B64" s="7" t="s">
        <v>31</v>
      </c>
      <c r="C64" s="7">
        <v>32.0</v>
      </c>
      <c r="D64" s="7">
        <v>2.75</v>
      </c>
      <c r="E64" s="7">
        <v>1.0</v>
      </c>
      <c r="F64" s="7">
        <v>0.75</v>
      </c>
      <c r="G64" s="7">
        <v>0.0</v>
      </c>
      <c r="H64" s="7">
        <v>1.0</v>
      </c>
    </row>
    <row r="65">
      <c r="A65" s="4" t="s">
        <v>163</v>
      </c>
      <c r="B65" s="7" t="s">
        <v>31</v>
      </c>
      <c r="C65" s="7">
        <v>25.0</v>
      </c>
      <c r="D65" s="7">
        <v>0.0</v>
      </c>
      <c r="E65" s="7">
        <v>5.5</v>
      </c>
      <c r="F65" s="7">
        <v>1.0</v>
      </c>
      <c r="G65" s="7">
        <v>4.0</v>
      </c>
      <c r="H65" s="7">
        <v>1.0</v>
      </c>
    </row>
    <row r="66">
      <c r="A66" s="9" t="s">
        <v>125</v>
      </c>
      <c r="B66" s="4"/>
      <c r="C66" s="10">
        <f t="shared" ref="C66:H66" si="15">sum(C60:C65)</f>
        <v>326</v>
      </c>
      <c r="D66" s="10">
        <f t="shared" si="15"/>
        <v>8.095</v>
      </c>
      <c r="E66" s="10">
        <f t="shared" si="15"/>
        <v>58.5</v>
      </c>
      <c r="F66" s="10">
        <f t="shared" si="15"/>
        <v>8.25</v>
      </c>
      <c r="G66" s="10">
        <f t="shared" si="15"/>
        <v>25.05</v>
      </c>
      <c r="H66" s="10">
        <f t="shared" si="15"/>
        <v>7.25</v>
      </c>
    </row>
    <row r="67">
      <c r="A67" s="4"/>
      <c r="B67" s="4"/>
      <c r="C67" s="4"/>
      <c r="D67" s="4"/>
      <c r="E67" s="4"/>
      <c r="F67" s="4"/>
      <c r="G67" s="4"/>
      <c r="H67" s="4"/>
    </row>
    <row r="68">
      <c r="A68" s="1" t="s">
        <v>168</v>
      </c>
      <c r="B68" s="4" t="s">
        <v>48</v>
      </c>
      <c r="C68" s="6">
        <v>283.0</v>
      </c>
      <c r="D68" s="6">
        <v>5.45</v>
      </c>
      <c r="E68" s="6">
        <v>58.86</v>
      </c>
      <c r="F68" s="6">
        <v>2.18</v>
      </c>
      <c r="G68" s="6">
        <v>43.6</v>
      </c>
      <c r="H68" s="6">
        <v>0.0</v>
      </c>
    </row>
    <row r="69">
      <c r="A69" s="4"/>
      <c r="B69" s="1" t="s">
        <v>50</v>
      </c>
      <c r="C69" s="10">
        <f t="shared" ref="C69:H69" si="16">sum(C66+C68)</f>
        <v>609</v>
      </c>
      <c r="D69" s="10">
        <f t="shared" si="16"/>
        <v>13.545</v>
      </c>
      <c r="E69" s="10">
        <f t="shared" si="16"/>
        <v>117.36</v>
      </c>
      <c r="F69" s="10">
        <f t="shared" si="16"/>
        <v>10.43</v>
      </c>
      <c r="G69" s="10">
        <f t="shared" si="16"/>
        <v>68.65</v>
      </c>
      <c r="H69" s="10">
        <f t="shared" si="16"/>
        <v>7.25</v>
      </c>
    </row>
    <row r="70">
      <c r="A70" s="4"/>
      <c r="B70" s="4"/>
      <c r="C70" s="4"/>
      <c r="D70" s="4"/>
      <c r="E70" s="4"/>
      <c r="F70" s="4"/>
      <c r="G70" s="4"/>
      <c r="H70" s="4"/>
    </row>
    <row r="71">
      <c r="A71" s="1" t="s">
        <v>171</v>
      </c>
      <c r="B71" s="4" t="s">
        <v>63</v>
      </c>
      <c r="C71" s="7">
        <v>240.0</v>
      </c>
      <c r="D71" s="7">
        <v>0.0</v>
      </c>
      <c r="E71" s="7">
        <v>19.62</v>
      </c>
      <c r="F71" s="7">
        <v>2.18</v>
      </c>
      <c r="G71" s="7">
        <v>58.86</v>
      </c>
      <c r="H71" s="7">
        <v>0.0</v>
      </c>
    </row>
    <row r="72">
      <c r="A72" s="4"/>
      <c r="B72" s="1" t="s">
        <v>66</v>
      </c>
      <c r="C72" s="10">
        <f t="shared" ref="C72:H72" si="17">sum(C66+C71)</f>
        <v>566</v>
      </c>
      <c r="D72" s="10">
        <f t="shared" si="17"/>
        <v>8.095</v>
      </c>
      <c r="E72" s="10">
        <f t="shared" si="17"/>
        <v>78.12</v>
      </c>
      <c r="F72" s="10">
        <f t="shared" si="17"/>
        <v>10.43</v>
      </c>
      <c r="G72" s="10">
        <f t="shared" si="17"/>
        <v>83.91</v>
      </c>
      <c r="H72" s="10">
        <f t="shared" si="17"/>
        <v>7.25</v>
      </c>
    </row>
    <row r="73">
      <c r="A73" s="4"/>
      <c r="B73" s="4"/>
      <c r="C73" s="4"/>
      <c r="D73" s="4"/>
      <c r="E73" s="4"/>
      <c r="F73" s="4"/>
      <c r="G73" s="4"/>
      <c r="H73" s="4"/>
    </row>
    <row r="74">
      <c r="A74" s="1" t="s">
        <v>174</v>
      </c>
      <c r="B74" s="4" t="s">
        <v>73</v>
      </c>
      <c r="C74" s="7">
        <v>454.0</v>
      </c>
      <c r="D74" s="7">
        <v>30.24</v>
      </c>
      <c r="E74" s="7">
        <v>43.2</v>
      </c>
      <c r="F74" s="7">
        <v>2.0</v>
      </c>
      <c r="G74" s="7">
        <v>36.27</v>
      </c>
      <c r="H74" s="7">
        <v>4.0</v>
      </c>
    </row>
    <row r="75">
      <c r="A75" s="4"/>
      <c r="B75" s="1" t="s">
        <v>76</v>
      </c>
      <c r="C75" s="10">
        <f t="shared" ref="C75:H75" si="18">sum(C66+C74)</f>
        <v>780</v>
      </c>
      <c r="D75" s="10">
        <f t="shared" si="18"/>
        <v>38.335</v>
      </c>
      <c r="E75" s="10">
        <f t="shared" si="18"/>
        <v>101.7</v>
      </c>
      <c r="F75" s="10">
        <f t="shared" si="18"/>
        <v>10.25</v>
      </c>
      <c r="G75" s="10">
        <f t="shared" si="18"/>
        <v>61.32</v>
      </c>
      <c r="H75" s="10">
        <f t="shared" si="18"/>
        <v>11.25</v>
      </c>
    </row>
    <row r="76">
      <c r="A76" s="4"/>
      <c r="B76" s="4"/>
      <c r="C76" s="4"/>
      <c r="D76" s="4"/>
      <c r="E76" s="4"/>
      <c r="F76" s="4"/>
      <c r="G76" s="4"/>
      <c r="H76" s="4"/>
    </row>
    <row r="77">
      <c r="A77" s="1" t="s">
        <v>177</v>
      </c>
      <c r="B77" s="4" t="s">
        <v>85</v>
      </c>
      <c r="C77" s="7">
        <v>480.0</v>
      </c>
      <c r="D77" s="7">
        <v>32.7</v>
      </c>
      <c r="E77" s="7">
        <v>50.14</v>
      </c>
      <c r="F77" s="7">
        <v>2.18</v>
      </c>
      <c r="G77" s="7">
        <v>45.78</v>
      </c>
      <c r="H77" s="7">
        <v>2.18</v>
      </c>
    </row>
    <row r="78">
      <c r="A78" s="4"/>
      <c r="B78" s="1" t="s">
        <v>86</v>
      </c>
      <c r="C78" s="10">
        <f t="shared" ref="C78:H78" si="19">sum(C66+C77)</f>
        <v>806</v>
      </c>
      <c r="D78" s="10">
        <f t="shared" si="19"/>
        <v>40.795</v>
      </c>
      <c r="E78" s="10">
        <f t="shared" si="19"/>
        <v>108.64</v>
      </c>
      <c r="F78" s="10">
        <f t="shared" si="19"/>
        <v>10.43</v>
      </c>
      <c r="G78" s="10">
        <f t="shared" si="19"/>
        <v>70.83</v>
      </c>
      <c r="H78" s="10">
        <f t="shared" si="19"/>
        <v>9.43</v>
      </c>
    </row>
    <row r="79">
      <c r="A79" s="4"/>
      <c r="B79" s="4"/>
      <c r="C79" s="4"/>
      <c r="D79" s="4"/>
      <c r="E79" s="4"/>
      <c r="F79" s="4"/>
      <c r="G79" s="4"/>
      <c r="H79" s="4"/>
    </row>
    <row r="80">
      <c r="A80" s="1" t="s">
        <v>179</v>
      </c>
      <c r="B80" s="4" t="s">
        <v>93</v>
      </c>
      <c r="C80" s="7">
        <v>262.0</v>
      </c>
      <c r="D80" s="7">
        <v>0.0</v>
      </c>
      <c r="E80" s="7">
        <v>23.98</v>
      </c>
      <c r="F80" s="7">
        <v>2.18</v>
      </c>
      <c r="G80" s="7">
        <v>65.4</v>
      </c>
      <c r="H80" s="7">
        <v>0.0</v>
      </c>
    </row>
    <row r="81">
      <c r="A81" s="4"/>
      <c r="B81" s="1" t="s">
        <v>154</v>
      </c>
      <c r="C81" s="10">
        <f t="shared" ref="C81:H81" si="20">sum(C66+C80)</f>
        <v>588</v>
      </c>
      <c r="D81" s="10">
        <f t="shared" si="20"/>
        <v>8.095</v>
      </c>
      <c r="E81" s="10">
        <f t="shared" si="20"/>
        <v>82.48</v>
      </c>
      <c r="F81" s="10">
        <f t="shared" si="20"/>
        <v>10.43</v>
      </c>
      <c r="G81" s="10">
        <f t="shared" si="20"/>
        <v>90.45</v>
      </c>
      <c r="H81" s="10">
        <f t="shared" si="20"/>
        <v>7.25</v>
      </c>
    </row>
    <row r="82">
      <c r="A82" s="4"/>
      <c r="B82" s="4"/>
      <c r="C82" s="4"/>
      <c r="D82" s="4"/>
      <c r="E82" s="4"/>
      <c r="F82" s="4"/>
      <c r="G82" s="4"/>
      <c r="H82" s="4"/>
    </row>
    <row r="83">
      <c r="A83" s="1" t="s">
        <v>184</v>
      </c>
      <c r="B83" s="4" t="s">
        <v>105</v>
      </c>
      <c r="C83" s="7">
        <v>392.0</v>
      </c>
      <c r="D83" s="7">
        <v>15.26</v>
      </c>
      <c r="E83" s="7">
        <v>69.76</v>
      </c>
      <c r="F83" s="7">
        <v>6.54</v>
      </c>
      <c r="G83" s="7">
        <v>45.78</v>
      </c>
      <c r="H83" s="7">
        <v>4.36</v>
      </c>
    </row>
    <row r="84">
      <c r="A84" s="4"/>
      <c r="B84" s="1" t="s">
        <v>186</v>
      </c>
      <c r="C84" s="10">
        <f t="shared" ref="C84:H84" si="21">SUM(C66+C83)</f>
        <v>718</v>
      </c>
      <c r="D84" s="10">
        <f t="shared" si="21"/>
        <v>23.355</v>
      </c>
      <c r="E84" s="10">
        <f t="shared" si="21"/>
        <v>128.26</v>
      </c>
      <c r="F84" s="10">
        <f t="shared" si="21"/>
        <v>14.79</v>
      </c>
      <c r="G84" s="10">
        <f t="shared" si="21"/>
        <v>70.83</v>
      </c>
      <c r="H84" s="10">
        <f t="shared" si="21"/>
        <v>11.61</v>
      </c>
    </row>
    <row r="88">
      <c r="A88" s="2" t="s">
        <v>193</v>
      </c>
      <c r="B88" s="3" t="s">
        <v>3</v>
      </c>
      <c r="C88" s="3" t="s">
        <v>4</v>
      </c>
      <c r="D88" s="3" t="s">
        <v>5</v>
      </c>
      <c r="E88" s="3" t="s">
        <v>6</v>
      </c>
      <c r="F88" s="3" t="s">
        <v>7</v>
      </c>
      <c r="G88" s="3" t="s">
        <v>10</v>
      </c>
      <c r="H88" s="3" t="s">
        <v>9</v>
      </c>
    </row>
    <row r="89">
      <c r="A89" s="4" t="s">
        <v>195</v>
      </c>
      <c r="B89" s="6" t="s">
        <v>12</v>
      </c>
      <c r="C89" s="6">
        <v>135.0</v>
      </c>
      <c r="D89" s="6">
        <v>11.25</v>
      </c>
      <c r="E89" s="6">
        <v>6.0</v>
      </c>
      <c r="F89" s="6">
        <v>1.5</v>
      </c>
      <c r="G89" s="6">
        <v>1.5</v>
      </c>
      <c r="H89" s="6">
        <v>5.25</v>
      </c>
    </row>
    <row r="90">
      <c r="A90" s="4" t="s">
        <v>16</v>
      </c>
      <c r="B90" s="6" t="s">
        <v>17</v>
      </c>
      <c r="C90" s="6">
        <v>190.0</v>
      </c>
      <c r="D90" s="6">
        <v>5.25</v>
      </c>
      <c r="E90" s="6">
        <v>33.0</v>
      </c>
      <c r="F90" s="6">
        <v>3.75</v>
      </c>
      <c r="G90" s="6">
        <v>9.75</v>
      </c>
      <c r="H90" s="6">
        <v>4.5</v>
      </c>
    </row>
    <row r="91">
      <c r="A91" s="4" t="s">
        <v>22</v>
      </c>
      <c r="B91" s="4" t="s">
        <v>24</v>
      </c>
      <c r="C91" s="6">
        <v>45.0</v>
      </c>
      <c r="D91" s="6">
        <v>0.0</v>
      </c>
      <c r="E91" s="6">
        <v>11.0</v>
      </c>
      <c r="F91" s="6">
        <v>1.0</v>
      </c>
      <c r="G91" s="6">
        <v>6.0</v>
      </c>
      <c r="H91" s="6" t="s">
        <v>26</v>
      </c>
    </row>
    <row r="92">
      <c r="A92" s="4" t="s">
        <v>27</v>
      </c>
      <c r="B92" s="13" t="s">
        <v>29</v>
      </c>
      <c r="C92" s="6">
        <v>18.0</v>
      </c>
      <c r="D92" s="6">
        <v>0.0</v>
      </c>
      <c r="E92" s="6">
        <v>4.0</v>
      </c>
      <c r="F92" s="6">
        <v>1.0</v>
      </c>
      <c r="G92" s="6">
        <v>2.8</v>
      </c>
      <c r="H92" s="6">
        <v>0.5</v>
      </c>
    </row>
    <row r="93">
      <c r="A93" s="4" t="s">
        <v>199</v>
      </c>
      <c r="B93" s="7" t="s">
        <v>31</v>
      </c>
      <c r="C93" s="7">
        <v>32.0</v>
      </c>
      <c r="D93" s="7">
        <v>2.5</v>
      </c>
      <c r="E93" s="7">
        <v>1.0</v>
      </c>
      <c r="F93" s="7">
        <v>0.75</v>
      </c>
      <c r="G93" s="7">
        <v>0.0</v>
      </c>
      <c r="H93" s="7">
        <v>1.0</v>
      </c>
    </row>
    <row r="94">
      <c r="A94" s="4" t="s">
        <v>200</v>
      </c>
      <c r="B94" s="6" t="s">
        <v>31</v>
      </c>
      <c r="C94" s="6">
        <v>35.0</v>
      </c>
      <c r="D94" s="6">
        <v>2.5</v>
      </c>
      <c r="E94" s="6">
        <v>3.5</v>
      </c>
      <c r="F94" s="6">
        <v>0.5</v>
      </c>
      <c r="G94" s="17">
        <v>2.5</v>
      </c>
      <c r="H94" s="6">
        <v>0.5</v>
      </c>
    </row>
    <row r="95">
      <c r="A95" s="4" t="s">
        <v>201</v>
      </c>
      <c r="B95" s="7" t="s">
        <v>31</v>
      </c>
      <c r="C95" s="7">
        <v>70.0</v>
      </c>
      <c r="D95" s="7">
        <v>4.0</v>
      </c>
      <c r="E95" s="7">
        <v>9.0</v>
      </c>
      <c r="F95" s="7" t="s">
        <v>202</v>
      </c>
      <c r="G95" s="7">
        <v>8.0</v>
      </c>
      <c r="H95" s="7" t="s">
        <v>202</v>
      </c>
    </row>
    <row r="96">
      <c r="A96" s="4" t="s">
        <v>203</v>
      </c>
      <c r="B96" s="7" t="s">
        <v>77</v>
      </c>
      <c r="C96" s="7">
        <v>30.0</v>
      </c>
      <c r="D96" s="7">
        <v>0.0</v>
      </c>
      <c r="E96" s="7">
        <v>8.5</v>
      </c>
      <c r="F96" s="7">
        <v>0.0</v>
      </c>
      <c r="G96" s="7">
        <v>8.5</v>
      </c>
      <c r="H96" s="7">
        <v>0.0</v>
      </c>
    </row>
    <row r="97">
      <c r="A97" s="9" t="s">
        <v>125</v>
      </c>
      <c r="B97" s="4"/>
      <c r="C97" s="10">
        <f>sum(C89:C96)</f>
        <v>555</v>
      </c>
      <c r="D97" s="10">
        <f t="shared" ref="D97:H97" si="22">SUM(D89:D96)</f>
        <v>25.5</v>
      </c>
      <c r="E97" s="10">
        <f t="shared" si="22"/>
        <v>76</v>
      </c>
      <c r="F97" s="10">
        <f t="shared" si="22"/>
        <v>8.5</v>
      </c>
      <c r="G97" s="10">
        <f t="shared" si="22"/>
        <v>39.05</v>
      </c>
      <c r="H97" s="10">
        <f t="shared" si="22"/>
        <v>11.75</v>
      </c>
    </row>
    <row r="98">
      <c r="A98" s="4"/>
      <c r="B98" s="4"/>
      <c r="C98" s="4"/>
      <c r="D98" s="4"/>
      <c r="E98" s="4"/>
      <c r="F98" s="4"/>
      <c r="G98" s="4"/>
      <c r="H98" s="4"/>
    </row>
    <row r="99">
      <c r="A99" s="1" t="s">
        <v>205</v>
      </c>
      <c r="B99" s="4" t="s">
        <v>48</v>
      </c>
      <c r="C99" s="6">
        <v>283.0</v>
      </c>
      <c r="D99" s="6">
        <v>5.45</v>
      </c>
      <c r="E99" s="6">
        <v>58.86</v>
      </c>
      <c r="F99" s="6">
        <v>2.18</v>
      </c>
      <c r="G99" s="6">
        <v>43.6</v>
      </c>
      <c r="H99" s="6">
        <v>0.0</v>
      </c>
    </row>
    <row r="100">
      <c r="A100" s="4"/>
      <c r="B100" s="1" t="s">
        <v>50</v>
      </c>
      <c r="C100" s="10">
        <f t="shared" ref="C100:H100" si="23">sum(C97+C99)</f>
        <v>838</v>
      </c>
      <c r="D100" s="10">
        <f t="shared" si="23"/>
        <v>30.95</v>
      </c>
      <c r="E100" s="10">
        <f t="shared" si="23"/>
        <v>134.86</v>
      </c>
      <c r="F100" s="10">
        <f t="shared" si="23"/>
        <v>10.68</v>
      </c>
      <c r="G100" s="10">
        <f t="shared" si="23"/>
        <v>82.65</v>
      </c>
      <c r="H100" s="10">
        <f t="shared" si="23"/>
        <v>11.75</v>
      </c>
    </row>
    <row r="101">
      <c r="A101" s="4"/>
      <c r="B101" s="4"/>
      <c r="C101" s="4"/>
      <c r="D101" s="4"/>
      <c r="E101" s="4"/>
      <c r="F101" s="4"/>
      <c r="G101" s="4"/>
      <c r="H101" s="4"/>
    </row>
    <row r="102">
      <c r="A102" s="1" t="s">
        <v>206</v>
      </c>
      <c r="B102" s="4" t="s">
        <v>63</v>
      </c>
      <c r="C102" s="7">
        <v>240.0</v>
      </c>
      <c r="D102" s="7">
        <v>0.0</v>
      </c>
      <c r="E102" s="7">
        <v>19.62</v>
      </c>
      <c r="F102" s="7">
        <v>2.18</v>
      </c>
      <c r="G102" s="7">
        <v>58.86</v>
      </c>
      <c r="H102" s="7">
        <v>0.0</v>
      </c>
    </row>
    <row r="103">
      <c r="A103" s="4"/>
      <c r="B103" s="1" t="s">
        <v>66</v>
      </c>
      <c r="C103" s="10">
        <f t="shared" ref="C103:H103" si="24">sum(C97+C102)</f>
        <v>795</v>
      </c>
      <c r="D103" s="10">
        <f t="shared" si="24"/>
        <v>25.5</v>
      </c>
      <c r="E103" s="10">
        <f t="shared" si="24"/>
        <v>95.62</v>
      </c>
      <c r="F103" s="10">
        <f t="shared" si="24"/>
        <v>10.68</v>
      </c>
      <c r="G103" s="10">
        <f t="shared" si="24"/>
        <v>97.91</v>
      </c>
      <c r="H103" s="10">
        <f t="shared" si="24"/>
        <v>11.75</v>
      </c>
    </row>
    <row r="104">
      <c r="A104" s="4"/>
      <c r="B104" s="4"/>
      <c r="C104" s="4"/>
      <c r="D104" s="4"/>
      <c r="E104" s="4"/>
      <c r="F104" s="4"/>
      <c r="G104" s="4"/>
      <c r="H104" s="4"/>
    </row>
    <row r="105">
      <c r="A105" s="1" t="s">
        <v>208</v>
      </c>
      <c r="B105" s="4" t="s">
        <v>73</v>
      </c>
      <c r="C105" s="7">
        <v>454.0</v>
      </c>
      <c r="D105" s="7">
        <v>30.24</v>
      </c>
      <c r="E105" s="7">
        <v>43.2</v>
      </c>
      <c r="F105" s="7">
        <v>2.0</v>
      </c>
      <c r="G105" s="7">
        <v>36.27</v>
      </c>
      <c r="H105" s="7">
        <v>4.0</v>
      </c>
    </row>
    <row r="106">
      <c r="A106" s="4"/>
      <c r="B106" s="1" t="s">
        <v>76</v>
      </c>
      <c r="C106" s="10">
        <f t="shared" ref="C106:H106" si="25">sum(C97+C105)</f>
        <v>1009</v>
      </c>
      <c r="D106" s="10">
        <f t="shared" si="25"/>
        <v>55.74</v>
      </c>
      <c r="E106" s="10">
        <f t="shared" si="25"/>
        <v>119.2</v>
      </c>
      <c r="F106" s="10">
        <f t="shared" si="25"/>
        <v>10.5</v>
      </c>
      <c r="G106" s="10">
        <f t="shared" si="25"/>
        <v>75.32</v>
      </c>
      <c r="H106" s="10">
        <f t="shared" si="25"/>
        <v>15.75</v>
      </c>
    </row>
    <row r="107">
      <c r="A107" s="4"/>
      <c r="B107" s="4"/>
      <c r="C107" s="4"/>
      <c r="D107" s="4"/>
      <c r="E107" s="4"/>
      <c r="F107" s="4"/>
      <c r="G107" s="4"/>
      <c r="H107" s="4"/>
    </row>
    <row r="108">
      <c r="A108" s="1" t="s">
        <v>213</v>
      </c>
      <c r="B108" s="4" t="s">
        <v>85</v>
      </c>
      <c r="C108" s="7">
        <v>480.0</v>
      </c>
      <c r="D108" s="7">
        <v>32.7</v>
      </c>
      <c r="E108" s="7">
        <v>50.14</v>
      </c>
      <c r="F108" s="7">
        <v>2.18</v>
      </c>
      <c r="G108" s="7">
        <v>45.78</v>
      </c>
      <c r="H108" s="7">
        <v>2.18</v>
      </c>
    </row>
    <row r="109">
      <c r="A109" s="4"/>
      <c r="B109" s="1" t="s">
        <v>86</v>
      </c>
      <c r="C109" s="10">
        <f t="shared" ref="C109:H109" si="26">sum(C97+C108)</f>
        <v>1035</v>
      </c>
      <c r="D109" s="10">
        <f t="shared" si="26"/>
        <v>58.2</v>
      </c>
      <c r="E109" s="10">
        <f t="shared" si="26"/>
        <v>126.14</v>
      </c>
      <c r="F109" s="10">
        <f t="shared" si="26"/>
        <v>10.68</v>
      </c>
      <c r="G109" s="10">
        <f t="shared" si="26"/>
        <v>84.83</v>
      </c>
      <c r="H109" s="10">
        <f t="shared" si="26"/>
        <v>13.93</v>
      </c>
    </row>
    <row r="110">
      <c r="A110" s="4"/>
      <c r="B110" s="4"/>
      <c r="C110" s="4"/>
      <c r="D110" s="4"/>
      <c r="E110" s="4"/>
      <c r="F110" s="4"/>
      <c r="G110" s="4"/>
      <c r="H110" s="4"/>
    </row>
    <row r="111">
      <c r="A111" s="1" t="s">
        <v>214</v>
      </c>
      <c r="B111" s="4" t="s">
        <v>93</v>
      </c>
      <c r="C111" s="7">
        <v>262.0</v>
      </c>
      <c r="D111" s="7">
        <v>0.0</v>
      </c>
      <c r="E111" s="7">
        <v>23.98</v>
      </c>
      <c r="F111" s="7">
        <v>2.18</v>
      </c>
      <c r="G111" s="7">
        <v>65.4</v>
      </c>
      <c r="H111" s="7">
        <v>0.0</v>
      </c>
    </row>
    <row r="112">
      <c r="A112" s="4"/>
      <c r="B112" s="1" t="s">
        <v>154</v>
      </c>
      <c r="C112" s="10">
        <f t="shared" ref="C112:H112" si="27">sum(C97+C111)</f>
        <v>817</v>
      </c>
      <c r="D112" s="10">
        <f t="shared" si="27"/>
        <v>25.5</v>
      </c>
      <c r="E112" s="10">
        <f t="shared" si="27"/>
        <v>99.98</v>
      </c>
      <c r="F112" s="10">
        <f t="shared" si="27"/>
        <v>10.68</v>
      </c>
      <c r="G112" s="10">
        <f t="shared" si="27"/>
        <v>104.45</v>
      </c>
      <c r="H112" s="10">
        <f t="shared" si="27"/>
        <v>11.75</v>
      </c>
    </row>
    <row r="113">
      <c r="A113" s="4"/>
      <c r="B113" s="4"/>
      <c r="C113" s="4"/>
      <c r="D113" s="4"/>
      <c r="E113" s="4"/>
      <c r="F113" s="4"/>
      <c r="G113" s="4"/>
      <c r="H113" s="4"/>
    </row>
    <row r="114">
      <c r="A114" s="1" t="s">
        <v>215</v>
      </c>
      <c r="B114" s="4" t="s">
        <v>105</v>
      </c>
      <c r="C114" s="7">
        <v>392.0</v>
      </c>
      <c r="D114" s="7">
        <v>15.26</v>
      </c>
      <c r="E114" s="7">
        <v>69.76</v>
      </c>
      <c r="F114" s="7">
        <v>6.54</v>
      </c>
      <c r="G114" s="7">
        <v>45.78</v>
      </c>
      <c r="H114" s="7">
        <v>4.36</v>
      </c>
    </row>
    <row r="115">
      <c r="A115" s="4"/>
      <c r="B115" s="1" t="s">
        <v>106</v>
      </c>
      <c r="C115" s="10">
        <f t="shared" ref="C115:H115" si="28">SUM(C97+C114)</f>
        <v>947</v>
      </c>
      <c r="D115" s="10">
        <f t="shared" si="28"/>
        <v>40.76</v>
      </c>
      <c r="E115" s="10">
        <f t="shared" si="28"/>
        <v>145.76</v>
      </c>
      <c r="F115" s="10">
        <f t="shared" si="28"/>
        <v>15.04</v>
      </c>
      <c r="G115" s="10">
        <f t="shared" si="28"/>
        <v>84.83</v>
      </c>
      <c r="H115" s="10">
        <f t="shared" si="28"/>
        <v>16.11</v>
      </c>
    </row>
    <row r="119">
      <c r="A119" s="2" t="s">
        <v>216</v>
      </c>
      <c r="B119" s="3" t="s">
        <v>3</v>
      </c>
      <c r="C119" s="3" t="s">
        <v>4</v>
      </c>
      <c r="D119" s="3" t="s">
        <v>5</v>
      </c>
      <c r="E119" s="3" t="s">
        <v>6</v>
      </c>
      <c r="F119" s="3" t="s">
        <v>7</v>
      </c>
      <c r="G119" s="3" t="s">
        <v>217</v>
      </c>
      <c r="H119" s="3" t="s">
        <v>9</v>
      </c>
    </row>
    <row r="120">
      <c r="A120" s="4" t="s">
        <v>16</v>
      </c>
      <c r="B120" s="6" t="s">
        <v>17</v>
      </c>
      <c r="C120" s="6">
        <v>190.0</v>
      </c>
      <c r="D120" s="6">
        <v>5.25</v>
      </c>
      <c r="E120" s="6">
        <v>33.0</v>
      </c>
      <c r="F120" s="6">
        <v>3.75</v>
      </c>
      <c r="G120" s="6">
        <v>9.75</v>
      </c>
      <c r="H120" s="6">
        <v>4.5</v>
      </c>
    </row>
    <row r="121">
      <c r="A121" s="4" t="s">
        <v>218</v>
      </c>
      <c r="B121" s="4" t="s">
        <v>29</v>
      </c>
      <c r="C121" s="6">
        <v>25.0</v>
      </c>
      <c r="D121" s="6">
        <v>0.4</v>
      </c>
      <c r="E121" s="6">
        <v>5.5</v>
      </c>
      <c r="F121" s="6">
        <v>0.25</v>
      </c>
      <c r="G121" s="6">
        <v>4.5</v>
      </c>
      <c r="H121" s="6">
        <v>0.25</v>
      </c>
    </row>
    <row r="122">
      <c r="A122" s="4" t="s">
        <v>219</v>
      </c>
      <c r="B122" s="4" t="s">
        <v>29</v>
      </c>
      <c r="C122" s="7">
        <v>22.5</v>
      </c>
      <c r="D122" s="7">
        <v>0.0</v>
      </c>
      <c r="E122" s="7">
        <v>6.0</v>
      </c>
      <c r="F122" s="7">
        <v>0.75</v>
      </c>
      <c r="G122" s="7">
        <v>5.25</v>
      </c>
      <c r="H122" s="7">
        <v>0.25</v>
      </c>
    </row>
    <row r="123">
      <c r="A123" s="4" t="s">
        <v>220</v>
      </c>
      <c r="B123" s="7" t="s">
        <v>221</v>
      </c>
      <c r="C123" s="7">
        <v>21.0</v>
      </c>
      <c r="D123" s="7">
        <v>0.25</v>
      </c>
      <c r="E123" s="7">
        <v>5.0</v>
      </c>
      <c r="F123" s="7">
        <v>1.0</v>
      </c>
      <c r="G123" s="7">
        <v>3.0</v>
      </c>
      <c r="H123" s="7">
        <v>0.25</v>
      </c>
    </row>
    <row r="124">
      <c r="A124" s="4" t="s">
        <v>223</v>
      </c>
      <c r="B124" s="6" t="s">
        <v>31</v>
      </c>
      <c r="C124" s="6">
        <v>35.0</v>
      </c>
      <c r="D124" s="6">
        <v>2.5</v>
      </c>
      <c r="E124" s="6">
        <v>3.5</v>
      </c>
      <c r="F124" s="6">
        <v>0.5</v>
      </c>
      <c r="G124" s="17">
        <v>2.5</v>
      </c>
      <c r="H124" s="6">
        <v>0.5</v>
      </c>
    </row>
    <row r="125">
      <c r="A125" s="4" t="s">
        <v>224</v>
      </c>
      <c r="B125" s="7" t="s">
        <v>77</v>
      </c>
      <c r="C125" s="7">
        <v>30.0</v>
      </c>
      <c r="D125" s="7">
        <v>0.0</v>
      </c>
      <c r="E125" s="7">
        <v>8.5</v>
      </c>
      <c r="F125" s="7">
        <v>0.0</v>
      </c>
      <c r="G125" s="7">
        <v>8.5</v>
      </c>
      <c r="H125" s="7">
        <v>0.0</v>
      </c>
    </row>
    <row r="126">
      <c r="A126" s="9" t="s">
        <v>125</v>
      </c>
      <c r="B126" s="4"/>
      <c r="C126" s="10">
        <f t="shared" ref="C126:H126" si="29">SUM(C120:C125)</f>
        <v>323.5</v>
      </c>
      <c r="D126" s="10">
        <f t="shared" si="29"/>
        <v>8.4</v>
      </c>
      <c r="E126" s="10">
        <f t="shared" si="29"/>
        <v>61.5</v>
      </c>
      <c r="F126" s="10">
        <f t="shared" si="29"/>
        <v>6.25</v>
      </c>
      <c r="G126" s="10">
        <f t="shared" si="29"/>
        <v>33.5</v>
      </c>
      <c r="H126" s="10">
        <f t="shared" si="29"/>
        <v>5.75</v>
      </c>
    </row>
    <row r="127">
      <c r="A127" s="4"/>
      <c r="B127" s="4"/>
      <c r="C127" s="4"/>
      <c r="D127" s="4"/>
      <c r="E127" s="4"/>
      <c r="F127" s="4"/>
      <c r="G127" s="4"/>
      <c r="H127" s="4"/>
    </row>
    <row r="128">
      <c r="A128" s="1" t="s">
        <v>228</v>
      </c>
      <c r="B128" s="4" t="s">
        <v>48</v>
      </c>
      <c r="C128" s="6">
        <v>283.0</v>
      </c>
      <c r="D128" s="6">
        <v>5.45</v>
      </c>
      <c r="E128" s="6">
        <v>58.86</v>
      </c>
      <c r="F128" s="6">
        <v>2.18</v>
      </c>
      <c r="G128" s="6">
        <v>43.6</v>
      </c>
      <c r="H128" s="6">
        <v>0.0</v>
      </c>
    </row>
    <row r="129">
      <c r="A129" s="4"/>
      <c r="B129" s="1" t="s">
        <v>50</v>
      </c>
      <c r="C129" s="10">
        <f t="shared" ref="C129:H129" si="30">sum(C126+C128)</f>
        <v>606.5</v>
      </c>
      <c r="D129" s="10">
        <f t="shared" si="30"/>
        <v>13.85</v>
      </c>
      <c r="E129" s="10">
        <f t="shared" si="30"/>
        <v>120.36</v>
      </c>
      <c r="F129" s="10">
        <f t="shared" si="30"/>
        <v>8.43</v>
      </c>
      <c r="G129" s="10">
        <f t="shared" si="30"/>
        <v>77.1</v>
      </c>
      <c r="H129" s="10">
        <f t="shared" si="30"/>
        <v>5.75</v>
      </c>
    </row>
    <row r="130">
      <c r="A130" s="4"/>
      <c r="B130" s="4"/>
      <c r="C130" s="4"/>
      <c r="D130" s="4"/>
      <c r="E130" s="4"/>
      <c r="F130" s="4"/>
      <c r="G130" s="4"/>
      <c r="H130" s="4"/>
    </row>
    <row r="131">
      <c r="A131" s="1" t="s">
        <v>232</v>
      </c>
      <c r="B131" s="4" t="s">
        <v>63</v>
      </c>
      <c r="C131" s="7">
        <v>240.0</v>
      </c>
      <c r="D131" s="7">
        <v>0.0</v>
      </c>
      <c r="E131" s="7">
        <v>19.62</v>
      </c>
      <c r="F131" s="7">
        <v>2.18</v>
      </c>
      <c r="G131" s="7">
        <v>58.86</v>
      </c>
      <c r="H131" s="7">
        <v>0.0</v>
      </c>
    </row>
    <row r="132">
      <c r="A132" s="4"/>
      <c r="B132" s="1" t="s">
        <v>66</v>
      </c>
      <c r="C132" s="10">
        <f t="shared" ref="C132:H132" si="31">sum(C126+C131)</f>
        <v>563.5</v>
      </c>
      <c r="D132" s="10">
        <f t="shared" si="31"/>
        <v>8.4</v>
      </c>
      <c r="E132" s="10">
        <f t="shared" si="31"/>
        <v>81.12</v>
      </c>
      <c r="F132" s="10">
        <f t="shared" si="31"/>
        <v>8.43</v>
      </c>
      <c r="G132" s="10">
        <f t="shared" si="31"/>
        <v>92.36</v>
      </c>
      <c r="H132" s="10">
        <f t="shared" si="31"/>
        <v>5.75</v>
      </c>
    </row>
    <row r="133">
      <c r="A133" s="4"/>
      <c r="B133" s="4"/>
      <c r="C133" s="4"/>
      <c r="D133" s="4"/>
      <c r="E133" s="4"/>
      <c r="F133" s="4"/>
      <c r="G133" s="4"/>
      <c r="H133" s="4"/>
    </row>
    <row r="134">
      <c r="A134" s="1" t="s">
        <v>233</v>
      </c>
      <c r="B134" s="4" t="s">
        <v>73</v>
      </c>
      <c r="C134" s="7">
        <v>454.0</v>
      </c>
      <c r="D134" s="7">
        <v>30.24</v>
      </c>
      <c r="E134" s="7">
        <v>43.2</v>
      </c>
      <c r="F134" s="7">
        <v>2.0</v>
      </c>
      <c r="G134" s="7">
        <v>36.27</v>
      </c>
      <c r="H134" s="7">
        <v>4.0</v>
      </c>
    </row>
    <row r="135">
      <c r="A135" s="4"/>
      <c r="B135" s="1" t="s">
        <v>76</v>
      </c>
      <c r="C135" s="10">
        <f t="shared" ref="C135:H135" si="32">sum(C126+C134)</f>
        <v>777.5</v>
      </c>
      <c r="D135" s="10">
        <f t="shared" si="32"/>
        <v>38.64</v>
      </c>
      <c r="E135" s="10">
        <f t="shared" si="32"/>
        <v>104.7</v>
      </c>
      <c r="F135" s="10">
        <f t="shared" si="32"/>
        <v>8.25</v>
      </c>
      <c r="G135" s="10">
        <f t="shared" si="32"/>
        <v>69.77</v>
      </c>
      <c r="H135" s="10">
        <f t="shared" si="32"/>
        <v>9.75</v>
      </c>
    </row>
    <row r="136">
      <c r="A136" s="4"/>
      <c r="B136" s="4"/>
      <c r="C136" s="4"/>
      <c r="D136" s="4"/>
      <c r="E136" s="4"/>
      <c r="F136" s="4"/>
      <c r="G136" s="4"/>
      <c r="H136" s="4"/>
    </row>
    <row r="137">
      <c r="A137" s="1" t="s">
        <v>234</v>
      </c>
      <c r="B137" s="4" t="s">
        <v>85</v>
      </c>
      <c r="C137" s="7">
        <v>480.0</v>
      </c>
      <c r="D137" s="7">
        <v>32.7</v>
      </c>
      <c r="E137" s="7">
        <v>50.14</v>
      </c>
      <c r="F137" s="7">
        <v>2.18</v>
      </c>
      <c r="G137" s="7">
        <v>45.78</v>
      </c>
      <c r="H137" s="7">
        <v>2.18</v>
      </c>
    </row>
    <row r="138">
      <c r="A138" s="4"/>
      <c r="B138" s="1" t="s">
        <v>86</v>
      </c>
      <c r="C138" s="10">
        <f t="shared" ref="C138:H138" si="33">sum(C126+C137)</f>
        <v>803.5</v>
      </c>
      <c r="D138" s="10">
        <f t="shared" si="33"/>
        <v>41.1</v>
      </c>
      <c r="E138" s="10">
        <f t="shared" si="33"/>
        <v>111.64</v>
      </c>
      <c r="F138" s="10">
        <f t="shared" si="33"/>
        <v>8.43</v>
      </c>
      <c r="G138" s="10">
        <f t="shared" si="33"/>
        <v>79.28</v>
      </c>
      <c r="H138" s="10">
        <f t="shared" si="33"/>
        <v>7.93</v>
      </c>
    </row>
    <row r="139">
      <c r="A139" s="4"/>
      <c r="B139" s="4"/>
      <c r="C139" s="4"/>
      <c r="D139" s="4"/>
      <c r="E139" s="4"/>
      <c r="F139" s="4"/>
      <c r="G139" s="4"/>
      <c r="H139" s="4"/>
    </row>
    <row r="140">
      <c r="A140" s="1" t="s">
        <v>235</v>
      </c>
      <c r="B140" s="4" t="s">
        <v>93</v>
      </c>
      <c r="C140" s="7">
        <v>262.0</v>
      </c>
      <c r="D140" s="7">
        <v>0.0</v>
      </c>
      <c r="E140" s="7">
        <v>23.98</v>
      </c>
      <c r="F140" s="7">
        <v>2.18</v>
      </c>
      <c r="G140" s="7">
        <v>65.4</v>
      </c>
      <c r="H140" s="7">
        <v>0.0</v>
      </c>
    </row>
    <row r="141">
      <c r="A141" s="4"/>
      <c r="B141" s="1" t="s">
        <v>154</v>
      </c>
      <c r="C141" s="10">
        <f t="shared" ref="C141:H141" si="34">sum(C126+C140)</f>
        <v>585.5</v>
      </c>
      <c r="D141" s="10">
        <f t="shared" si="34"/>
        <v>8.4</v>
      </c>
      <c r="E141" s="10">
        <f t="shared" si="34"/>
        <v>85.48</v>
      </c>
      <c r="F141" s="10">
        <f t="shared" si="34"/>
        <v>8.43</v>
      </c>
      <c r="G141" s="10">
        <f t="shared" si="34"/>
        <v>98.9</v>
      </c>
      <c r="H141" s="10">
        <f t="shared" si="34"/>
        <v>5.75</v>
      </c>
    </row>
    <row r="142">
      <c r="A142" s="4"/>
      <c r="B142" s="4"/>
      <c r="C142" s="4"/>
      <c r="D142" s="4"/>
      <c r="E142" s="4"/>
      <c r="F142" s="4"/>
      <c r="G142" s="4"/>
      <c r="H142" s="4"/>
    </row>
    <row r="143">
      <c r="A143" s="1" t="s">
        <v>238</v>
      </c>
      <c r="B143" s="4" t="s">
        <v>105</v>
      </c>
      <c r="C143" s="7">
        <v>392.0</v>
      </c>
      <c r="D143" s="7">
        <v>15.26</v>
      </c>
      <c r="E143" s="7">
        <v>69.76</v>
      </c>
      <c r="F143" s="7">
        <v>6.54</v>
      </c>
      <c r="G143" s="7">
        <v>45.78</v>
      </c>
      <c r="H143" s="7">
        <v>4.36</v>
      </c>
    </row>
    <row r="144">
      <c r="A144" s="4"/>
      <c r="B144" s="1" t="s">
        <v>106</v>
      </c>
      <c r="C144" s="10">
        <f t="shared" ref="C144:H144" si="35">SUM(C126+C143)</f>
        <v>715.5</v>
      </c>
      <c r="D144" s="10">
        <f t="shared" si="35"/>
        <v>23.66</v>
      </c>
      <c r="E144" s="10">
        <f t="shared" si="35"/>
        <v>131.26</v>
      </c>
      <c r="F144" s="10">
        <f t="shared" si="35"/>
        <v>12.79</v>
      </c>
      <c r="G144" s="10">
        <f t="shared" si="35"/>
        <v>79.28</v>
      </c>
      <c r="H144" s="10">
        <f t="shared" si="35"/>
        <v>10.11</v>
      </c>
    </row>
    <row r="148">
      <c r="A148" s="2" t="s">
        <v>243</v>
      </c>
      <c r="B148" s="18" t="s">
        <v>3</v>
      </c>
      <c r="C148" s="3" t="s">
        <v>4</v>
      </c>
      <c r="D148" s="3" t="s">
        <v>5</v>
      </c>
      <c r="E148" s="3" t="s">
        <v>6</v>
      </c>
      <c r="F148" s="3" t="s">
        <v>7</v>
      </c>
      <c r="G148" s="3" t="s">
        <v>10</v>
      </c>
      <c r="H148" s="3" t="s">
        <v>9</v>
      </c>
    </row>
    <row r="149">
      <c r="A149" s="4" t="s">
        <v>16</v>
      </c>
      <c r="B149" s="6" t="s">
        <v>17</v>
      </c>
      <c r="C149" s="6">
        <v>190.0</v>
      </c>
      <c r="D149" s="6">
        <v>5.25</v>
      </c>
      <c r="E149" s="6">
        <v>33.0</v>
      </c>
      <c r="F149" s="6">
        <v>3.75</v>
      </c>
      <c r="G149" s="6">
        <v>9.75</v>
      </c>
      <c r="H149" s="6">
        <v>4.5</v>
      </c>
    </row>
    <row r="150">
      <c r="A150" s="4" t="s">
        <v>27</v>
      </c>
      <c r="B150" s="7" t="s">
        <v>29</v>
      </c>
      <c r="C150" s="6">
        <v>18.0</v>
      </c>
      <c r="D150" s="6">
        <v>0.0</v>
      </c>
      <c r="E150" s="6">
        <v>4.0</v>
      </c>
      <c r="F150" s="6">
        <v>1.0</v>
      </c>
      <c r="G150" s="6">
        <v>2.8</v>
      </c>
      <c r="H150" s="6">
        <v>0.5</v>
      </c>
    </row>
    <row r="151">
      <c r="A151" s="4" t="s">
        <v>218</v>
      </c>
      <c r="B151" s="7" t="s">
        <v>29</v>
      </c>
      <c r="C151" s="6">
        <v>25.0</v>
      </c>
      <c r="D151" s="6">
        <v>0.4</v>
      </c>
      <c r="E151" s="6">
        <v>5.5</v>
      </c>
      <c r="F151" s="6">
        <v>0.25</v>
      </c>
      <c r="G151" s="6">
        <v>4.5</v>
      </c>
      <c r="H151" s="6">
        <v>0.25</v>
      </c>
    </row>
    <row r="152">
      <c r="A152" s="4" t="s">
        <v>219</v>
      </c>
      <c r="B152" s="7" t="s">
        <v>29</v>
      </c>
      <c r="C152" s="7">
        <v>22.5</v>
      </c>
      <c r="D152" s="7">
        <v>0.0</v>
      </c>
      <c r="E152" s="7">
        <v>6.0</v>
      </c>
      <c r="F152" s="7">
        <v>0.75</v>
      </c>
      <c r="G152" s="7">
        <v>5.25</v>
      </c>
      <c r="H152" s="7">
        <v>0.25</v>
      </c>
    </row>
    <row r="153">
      <c r="A153" s="4" t="s">
        <v>244</v>
      </c>
      <c r="B153" s="7" t="s">
        <v>245</v>
      </c>
      <c r="C153" s="7">
        <v>7.0</v>
      </c>
      <c r="D153" s="7">
        <v>0.5</v>
      </c>
      <c r="E153" s="7">
        <v>0.25</v>
      </c>
      <c r="F153" s="7">
        <v>0.25</v>
      </c>
      <c r="G153" s="7">
        <v>0.0</v>
      </c>
      <c r="H153" s="7">
        <v>0.25</v>
      </c>
    </row>
    <row r="154">
      <c r="A154" s="4" t="s">
        <v>124</v>
      </c>
      <c r="B154" s="7" t="s">
        <v>77</v>
      </c>
      <c r="C154" s="7">
        <v>30.0</v>
      </c>
      <c r="D154" s="7">
        <v>0.0</v>
      </c>
      <c r="E154" s="7">
        <v>8.0</v>
      </c>
      <c r="F154" s="7">
        <v>0.0</v>
      </c>
      <c r="G154" s="7">
        <v>8.0</v>
      </c>
      <c r="H154" s="7">
        <v>0.0</v>
      </c>
    </row>
    <row r="155">
      <c r="A155" s="9" t="s">
        <v>125</v>
      </c>
      <c r="B155" s="4"/>
      <c r="C155" s="10">
        <f t="shared" ref="C155:H155" si="36">SUM(C149:C154)</f>
        <v>292.5</v>
      </c>
      <c r="D155" s="10">
        <f t="shared" si="36"/>
        <v>6.15</v>
      </c>
      <c r="E155" s="10">
        <f t="shared" si="36"/>
        <v>56.75</v>
      </c>
      <c r="F155" s="10">
        <f t="shared" si="36"/>
        <v>6</v>
      </c>
      <c r="G155" s="10">
        <f t="shared" si="36"/>
        <v>30.3</v>
      </c>
      <c r="H155" s="10">
        <f t="shared" si="36"/>
        <v>5.75</v>
      </c>
    </row>
    <row r="156">
      <c r="A156" s="4"/>
      <c r="B156" s="4"/>
      <c r="C156" s="4"/>
      <c r="D156" s="4"/>
      <c r="E156" s="4"/>
      <c r="F156" s="4"/>
      <c r="G156" s="4"/>
      <c r="H156" s="4"/>
    </row>
    <row r="157">
      <c r="A157" s="1" t="s">
        <v>246</v>
      </c>
      <c r="B157" s="4" t="s">
        <v>48</v>
      </c>
      <c r="C157" s="6">
        <v>283.0</v>
      </c>
      <c r="D157" s="6">
        <v>5.45</v>
      </c>
      <c r="E157" s="6">
        <v>58.86</v>
      </c>
      <c r="F157" s="6">
        <v>2.18</v>
      </c>
      <c r="G157" s="6">
        <v>43.6</v>
      </c>
      <c r="H157" s="6">
        <v>0.0</v>
      </c>
    </row>
    <row r="158">
      <c r="A158" s="4"/>
      <c r="B158" s="1" t="s">
        <v>50</v>
      </c>
      <c r="C158" s="10">
        <f t="shared" ref="C158:H158" si="37">sum(C155+C157)</f>
        <v>575.5</v>
      </c>
      <c r="D158" s="10">
        <f t="shared" si="37"/>
        <v>11.6</v>
      </c>
      <c r="E158" s="10">
        <f t="shared" si="37"/>
        <v>115.61</v>
      </c>
      <c r="F158" s="10">
        <f t="shared" si="37"/>
        <v>8.18</v>
      </c>
      <c r="G158" s="10">
        <f t="shared" si="37"/>
        <v>73.9</v>
      </c>
      <c r="H158" s="10">
        <f t="shared" si="37"/>
        <v>5.75</v>
      </c>
    </row>
    <row r="159">
      <c r="A159" s="4"/>
      <c r="B159" s="4"/>
      <c r="C159" s="4"/>
      <c r="D159" s="4"/>
      <c r="E159" s="4"/>
      <c r="F159" s="4"/>
      <c r="G159" s="4"/>
      <c r="H159" s="4"/>
    </row>
    <row r="160">
      <c r="A160" s="1" t="s">
        <v>247</v>
      </c>
      <c r="B160" s="4" t="s">
        <v>63</v>
      </c>
      <c r="C160" s="7">
        <v>240.0</v>
      </c>
      <c r="D160" s="7">
        <v>0.0</v>
      </c>
      <c r="E160" s="7">
        <v>19.62</v>
      </c>
      <c r="F160" s="7">
        <v>2.18</v>
      </c>
      <c r="G160" s="7">
        <v>58.86</v>
      </c>
      <c r="H160" s="7">
        <v>0.0</v>
      </c>
    </row>
    <row r="161">
      <c r="A161" s="4"/>
      <c r="B161" s="1" t="s">
        <v>66</v>
      </c>
      <c r="C161" s="10">
        <f t="shared" ref="C161:H161" si="38">sum(C155+C160)</f>
        <v>532.5</v>
      </c>
      <c r="D161" s="10">
        <f t="shared" si="38"/>
        <v>6.15</v>
      </c>
      <c r="E161" s="10">
        <f t="shared" si="38"/>
        <v>76.37</v>
      </c>
      <c r="F161" s="10">
        <f t="shared" si="38"/>
        <v>8.18</v>
      </c>
      <c r="G161" s="10">
        <f t="shared" si="38"/>
        <v>89.16</v>
      </c>
      <c r="H161" s="10">
        <f t="shared" si="38"/>
        <v>5.75</v>
      </c>
    </row>
    <row r="162">
      <c r="A162" s="4"/>
      <c r="B162" s="4"/>
      <c r="C162" s="4"/>
      <c r="D162" s="4"/>
      <c r="E162" s="4"/>
      <c r="F162" s="4"/>
      <c r="G162" s="4"/>
      <c r="H162" s="4"/>
    </row>
    <row r="163">
      <c r="A163" s="1" t="s">
        <v>248</v>
      </c>
      <c r="B163" s="4" t="s">
        <v>73</v>
      </c>
      <c r="C163" s="7">
        <v>454.0</v>
      </c>
      <c r="D163" s="7">
        <v>30.24</v>
      </c>
      <c r="E163" s="7">
        <v>43.2</v>
      </c>
      <c r="F163" s="7">
        <v>2.0</v>
      </c>
      <c r="G163" s="7">
        <v>36.27</v>
      </c>
      <c r="H163" s="7">
        <v>4.0</v>
      </c>
    </row>
    <row r="164">
      <c r="A164" s="4"/>
      <c r="B164" s="1" t="s">
        <v>76</v>
      </c>
      <c r="C164" s="10">
        <f t="shared" ref="C164:H164" si="39">sum(C163+C155)</f>
        <v>746.5</v>
      </c>
      <c r="D164" s="10">
        <f t="shared" si="39"/>
        <v>36.39</v>
      </c>
      <c r="E164" s="10">
        <f t="shared" si="39"/>
        <v>99.95</v>
      </c>
      <c r="F164" s="10">
        <f t="shared" si="39"/>
        <v>8</v>
      </c>
      <c r="G164" s="10">
        <f t="shared" si="39"/>
        <v>66.57</v>
      </c>
      <c r="H164" s="10">
        <f t="shared" si="39"/>
        <v>9.75</v>
      </c>
    </row>
    <row r="165">
      <c r="A165" s="4"/>
      <c r="B165" s="4"/>
      <c r="C165" s="4"/>
      <c r="D165" s="4"/>
      <c r="E165" s="4"/>
      <c r="F165" s="4"/>
      <c r="G165" s="4"/>
      <c r="H165" s="4"/>
    </row>
    <row r="166">
      <c r="A166" s="1" t="s">
        <v>252</v>
      </c>
      <c r="B166" s="4" t="s">
        <v>85</v>
      </c>
      <c r="C166" s="7">
        <v>480.0</v>
      </c>
      <c r="D166" s="7">
        <v>32.7</v>
      </c>
      <c r="E166" s="7">
        <v>50.14</v>
      </c>
      <c r="F166" s="7">
        <v>2.18</v>
      </c>
      <c r="G166" s="7">
        <v>45.78</v>
      </c>
      <c r="H166" s="7">
        <v>2.18</v>
      </c>
    </row>
    <row r="167">
      <c r="A167" s="4"/>
      <c r="B167" s="1" t="s">
        <v>86</v>
      </c>
      <c r="C167" s="10">
        <f t="shared" ref="C167:H167" si="40">sum(C155+C166)</f>
        <v>772.5</v>
      </c>
      <c r="D167" s="10">
        <f t="shared" si="40"/>
        <v>38.85</v>
      </c>
      <c r="E167" s="10">
        <f t="shared" si="40"/>
        <v>106.89</v>
      </c>
      <c r="F167" s="10">
        <f t="shared" si="40"/>
        <v>8.18</v>
      </c>
      <c r="G167" s="10">
        <f t="shared" si="40"/>
        <v>76.08</v>
      </c>
      <c r="H167" s="10">
        <f t="shared" si="40"/>
        <v>7.93</v>
      </c>
    </row>
    <row r="168">
      <c r="A168" s="4"/>
      <c r="B168" s="4"/>
      <c r="C168" s="4"/>
      <c r="D168" s="4"/>
      <c r="E168" s="4"/>
      <c r="F168" s="4"/>
      <c r="G168" s="4"/>
      <c r="H168" s="4"/>
    </row>
    <row r="169">
      <c r="A169" s="1" t="s">
        <v>254</v>
      </c>
      <c r="B169" s="4" t="s">
        <v>93</v>
      </c>
      <c r="C169" s="7">
        <v>262.0</v>
      </c>
      <c r="D169" s="7">
        <v>0.0</v>
      </c>
      <c r="E169" s="7">
        <v>23.98</v>
      </c>
      <c r="F169" s="7">
        <v>2.18</v>
      </c>
      <c r="G169" s="7">
        <v>65.4</v>
      </c>
      <c r="H169" s="7">
        <v>0.0</v>
      </c>
    </row>
    <row r="170">
      <c r="A170" s="4"/>
      <c r="B170" s="1" t="s">
        <v>154</v>
      </c>
      <c r="C170" s="10">
        <f t="shared" ref="C170:H170" si="41">sum(C155+C169)</f>
        <v>554.5</v>
      </c>
      <c r="D170" s="10">
        <f t="shared" si="41"/>
        <v>6.15</v>
      </c>
      <c r="E170" s="10">
        <f t="shared" si="41"/>
        <v>80.73</v>
      </c>
      <c r="F170" s="10">
        <f t="shared" si="41"/>
        <v>8.18</v>
      </c>
      <c r="G170" s="10">
        <f t="shared" si="41"/>
        <v>95.7</v>
      </c>
      <c r="H170" s="10">
        <f t="shared" si="41"/>
        <v>5.75</v>
      </c>
    </row>
    <row r="171">
      <c r="A171" s="4"/>
      <c r="B171" s="4"/>
      <c r="C171" s="4"/>
      <c r="D171" s="4"/>
      <c r="E171" s="4"/>
      <c r="F171" s="4"/>
      <c r="G171" s="4"/>
      <c r="H171" s="4"/>
    </row>
    <row r="172">
      <c r="A172" s="1" t="s">
        <v>255</v>
      </c>
      <c r="B172" s="4" t="s">
        <v>105</v>
      </c>
      <c r="C172" s="7">
        <v>392.0</v>
      </c>
      <c r="D172" s="7">
        <v>15.26</v>
      </c>
      <c r="E172" s="7">
        <v>69.76</v>
      </c>
      <c r="F172" s="7">
        <v>6.54</v>
      </c>
      <c r="G172" s="7">
        <v>45.78</v>
      </c>
      <c r="H172" s="7">
        <v>4.36</v>
      </c>
    </row>
    <row r="173">
      <c r="A173" s="4"/>
      <c r="B173" s="1" t="s">
        <v>106</v>
      </c>
      <c r="C173" s="10">
        <f t="shared" ref="C173:H173" si="42">SUM(C155+C172)</f>
        <v>684.5</v>
      </c>
      <c r="D173" s="10">
        <f t="shared" si="42"/>
        <v>21.41</v>
      </c>
      <c r="E173" s="10">
        <f t="shared" si="42"/>
        <v>126.51</v>
      </c>
      <c r="F173" s="10">
        <f t="shared" si="42"/>
        <v>12.54</v>
      </c>
      <c r="G173" s="10">
        <f t="shared" si="42"/>
        <v>76.08</v>
      </c>
      <c r="H173" s="10">
        <f t="shared" si="42"/>
        <v>10.11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38"/>
  </cols>
  <sheetData>
    <row r="1">
      <c r="A1" s="1" t="s">
        <v>1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2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 t="s">
        <v>19</v>
      </c>
      <c r="B4" s="7" t="s">
        <v>21</v>
      </c>
      <c r="C4" s="7">
        <v>268.0</v>
      </c>
      <c r="D4" s="7">
        <v>1.0</v>
      </c>
      <c r="E4" s="7">
        <v>68.5</v>
      </c>
      <c r="F4" s="7">
        <v>7.75</v>
      </c>
      <c r="G4" s="7">
        <v>26.0</v>
      </c>
      <c r="H4" s="7">
        <v>3.25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 t="s">
        <v>23</v>
      </c>
      <c r="B5" s="7" t="s">
        <v>25</v>
      </c>
      <c r="C5" s="7">
        <v>60.0</v>
      </c>
      <c r="D5" s="7">
        <v>0.0</v>
      </c>
      <c r="E5" s="7">
        <v>16.0</v>
      </c>
      <c r="F5" s="7">
        <v>1.75</v>
      </c>
      <c r="G5" s="7">
        <v>12.0</v>
      </c>
      <c r="H5" s="7">
        <v>0.5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 t="s">
        <v>30</v>
      </c>
      <c r="B6" s="7" t="s">
        <v>32</v>
      </c>
      <c r="C6" s="7" t="s">
        <v>32</v>
      </c>
      <c r="D6" s="7" t="s">
        <v>32</v>
      </c>
      <c r="E6" s="7" t="s">
        <v>32</v>
      </c>
      <c r="F6" s="7" t="s">
        <v>32</v>
      </c>
      <c r="G6" s="7" t="s">
        <v>32</v>
      </c>
      <c r="H6" s="7" t="s">
        <v>32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 t="s">
        <v>35</v>
      </c>
      <c r="B7" s="7" t="s">
        <v>36</v>
      </c>
      <c r="C7" s="7">
        <v>120.0</v>
      </c>
      <c r="D7" s="7">
        <v>5.0</v>
      </c>
      <c r="E7" s="7">
        <v>16.0</v>
      </c>
      <c r="F7" s="7">
        <v>2.0</v>
      </c>
      <c r="G7" s="7">
        <v>7.0</v>
      </c>
      <c r="H7" s="7">
        <v>3.0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 t="s">
        <v>38</v>
      </c>
      <c r="B8" s="7" t="s">
        <v>40</v>
      </c>
      <c r="C8" s="7">
        <v>150.0</v>
      </c>
      <c r="D8" s="7">
        <v>4.0</v>
      </c>
      <c r="E8" s="7">
        <v>15.0</v>
      </c>
      <c r="F8" s="7">
        <v>0.0</v>
      </c>
      <c r="G8" s="7">
        <v>0.0</v>
      </c>
      <c r="H8" s="7">
        <v>21.0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10">
        <v>545.5</v>
      </c>
      <c r="D9" s="10">
        <v>7.75</v>
      </c>
      <c r="E9" s="10">
        <v>108.5</v>
      </c>
      <c r="F9" s="10">
        <v>10.5</v>
      </c>
      <c r="G9" s="10">
        <v>42.0</v>
      </c>
      <c r="H9" s="10">
        <v>26.5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1" t="s">
        <v>43</v>
      </c>
      <c r="B11" s="4"/>
      <c r="C11" s="7">
        <v>50.0</v>
      </c>
      <c r="D11" s="7">
        <v>4.25</v>
      </c>
      <c r="E11" s="7">
        <v>1.5</v>
      </c>
      <c r="F11" s="7">
        <v>0.5</v>
      </c>
      <c r="G11" s="7">
        <v>0.5</v>
      </c>
      <c r="H11" s="7">
        <v>1.75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"/>
      <c r="B12" s="4"/>
      <c r="C12" s="12">
        <v>595.5</v>
      </c>
      <c r="D12" s="12">
        <v>12.0</v>
      </c>
      <c r="E12" s="12">
        <v>110.0</v>
      </c>
      <c r="F12" s="12">
        <v>11.0</v>
      </c>
      <c r="G12" s="12">
        <v>42.5</v>
      </c>
      <c r="H12" s="12">
        <v>28.25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2" t="s">
        <v>44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 t="s">
        <v>45</v>
      </c>
      <c r="B15" s="7" t="s">
        <v>46</v>
      </c>
      <c r="C15" s="7">
        <v>36.0</v>
      </c>
      <c r="D15" s="7">
        <v>0.0</v>
      </c>
      <c r="E15" s="7">
        <v>9.0</v>
      </c>
      <c r="F15" s="7">
        <v>2.25</v>
      </c>
      <c r="G15" s="7">
        <v>5.0</v>
      </c>
      <c r="H15" s="7">
        <v>0.75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 t="s">
        <v>19</v>
      </c>
      <c r="B16" s="7" t="s">
        <v>49</v>
      </c>
      <c r="C16" s="7">
        <v>67.0</v>
      </c>
      <c r="D16" s="7">
        <v>0.25</v>
      </c>
      <c r="E16" s="7">
        <v>17.0</v>
      </c>
      <c r="F16" s="7">
        <v>2.0</v>
      </c>
      <c r="G16" s="7">
        <v>9.0</v>
      </c>
      <c r="H16" s="7">
        <v>0.75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 t="s">
        <v>51</v>
      </c>
      <c r="B17" s="7" t="s">
        <v>52</v>
      </c>
      <c r="C17" s="7">
        <v>21.0</v>
      </c>
      <c r="D17" s="7">
        <v>0.0</v>
      </c>
      <c r="E17" s="7">
        <v>5.5</v>
      </c>
      <c r="F17" s="7">
        <v>1.0</v>
      </c>
      <c r="G17" s="7">
        <v>3.5</v>
      </c>
      <c r="H17" s="7">
        <v>0.25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 t="s">
        <v>54</v>
      </c>
      <c r="B18" s="7" t="s">
        <v>55</v>
      </c>
      <c r="C18" s="7">
        <v>2.0</v>
      </c>
      <c r="D18" s="7">
        <v>0.0</v>
      </c>
      <c r="E18" s="7">
        <v>0.0</v>
      </c>
      <c r="F18" s="7">
        <v>0.0</v>
      </c>
      <c r="G18" s="7">
        <v>0.0</v>
      </c>
      <c r="H18" s="7">
        <v>0.0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 t="s">
        <v>56</v>
      </c>
      <c r="B19" s="6" t="s">
        <v>34</v>
      </c>
      <c r="C19" s="6">
        <v>31.5</v>
      </c>
      <c r="D19" s="6">
        <v>0.75</v>
      </c>
      <c r="E19" s="6">
        <v>8.5</v>
      </c>
      <c r="F19" s="6">
        <v>0.75</v>
      </c>
      <c r="G19" s="6">
        <v>4.5</v>
      </c>
      <c r="H19" s="6">
        <v>0.25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 t="s">
        <v>59</v>
      </c>
      <c r="B20" s="7" t="s">
        <v>36</v>
      </c>
      <c r="C20" s="7">
        <v>36.0</v>
      </c>
      <c r="D20" s="7">
        <v>0.0</v>
      </c>
      <c r="E20" s="7">
        <v>9.0</v>
      </c>
      <c r="F20" s="7">
        <v>0.0</v>
      </c>
      <c r="G20" s="7">
        <v>0.0</v>
      </c>
      <c r="H20" s="7">
        <v>0.0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1" t="s">
        <v>41</v>
      </c>
      <c r="B21" s="4"/>
      <c r="C21" s="10">
        <f t="shared" ref="C21:H21" si="1">sum(C15:C20)</f>
        <v>193.5</v>
      </c>
      <c r="D21" s="10">
        <f t="shared" si="1"/>
        <v>1</v>
      </c>
      <c r="E21" s="10">
        <f t="shared" si="1"/>
        <v>49</v>
      </c>
      <c r="F21" s="10">
        <f t="shared" si="1"/>
        <v>6</v>
      </c>
      <c r="G21" s="10">
        <f t="shared" si="1"/>
        <v>22</v>
      </c>
      <c r="H21" s="10">
        <f t="shared" si="1"/>
        <v>2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4">
      <c r="A24" s="2" t="s">
        <v>68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 t="s">
        <v>45</v>
      </c>
      <c r="B25" s="7" t="s">
        <v>70</v>
      </c>
      <c r="C25" s="7">
        <v>49.0</v>
      </c>
      <c r="D25" s="7">
        <v>0.5</v>
      </c>
      <c r="E25" s="7">
        <v>11.75</v>
      </c>
      <c r="F25" s="7">
        <v>3.0</v>
      </c>
      <c r="G25" s="7">
        <v>7.0</v>
      </c>
      <c r="H25" s="7">
        <v>1.0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 t="s">
        <v>74</v>
      </c>
      <c r="B26" s="7" t="s">
        <v>70</v>
      </c>
      <c r="C26" s="7">
        <v>134.0</v>
      </c>
      <c r="D26" s="7">
        <v>0.5</v>
      </c>
      <c r="E26" s="7">
        <v>34.25</v>
      </c>
      <c r="F26" s="7">
        <v>3.9</v>
      </c>
      <c r="G26" s="7">
        <v>18.0</v>
      </c>
      <c r="H26" s="7">
        <v>1.75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 t="s">
        <v>75</v>
      </c>
      <c r="B27" s="4" t="s">
        <v>77</v>
      </c>
      <c r="C27" s="7">
        <v>30.0</v>
      </c>
      <c r="D27" s="7">
        <v>0.0</v>
      </c>
      <c r="E27" s="7">
        <v>8.0</v>
      </c>
      <c r="F27" s="7">
        <v>0.0</v>
      </c>
      <c r="G27" s="7">
        <v>8.0</v>
      </c>
      <c r="H27" s="7">
        <v>0.0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 t="s">
        <v>80</v>
      </c>
      <c r="B28" s="6" t="s">
        <v>34</v>
      </c>
      <c r="C28" s="6">
        <v>179.5</v>
      </c>
      <c r="D28" s="6">
        <v>8.5</v>
      </c>
      <c r="E28" s="6">
        <v>8.0</v>
      </c>
      <c r="F28" s="6">
        <v>2.0</v>
      </c>
      <c r="G28" s="6">
        <v>2.0</v>
      </c>
      <c r="H28" s="6">
        <v>7.0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 t="s">
        <v>82</v>
      </c>
      <c r="B29" s="7" t="s">
        <v>36</v>
      </c>
      <c r="C29" s="7">
        <v>30.0</v>
      </c>
      <c r="D29" s="7">
        <v>2.5</v>
      </c>
      <c r="E29" s="7">
        <v>1.0</v>
      </c>
      <c r="F29" s="7">
        <v>1.0</v>
      </c>
      <c r="G29" s="7">
        <v>0.0</v>
      </c>
      <c r="H29" s="7">
        <v>1.0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1" t="s">
        <v>41</v>
      </c>
      <c r="B30" s="4"/>
      <c r="C30" s="10">
        <f t="shared" ref="C30:H30" si="2">SUM(C25:C29)</f>
        <v>422.5</v>
      </c>
      <c r="D30" s="10">
        <f t="shared" si="2"/>
        <v>12</v>
      </c>
      <c r="E30" s="10">
        <f t="shared" si="2"/>
        <v>63</v>
      </c>
      <c r="F30" s="10">
        <f t="shared" si="2"/>
        <v>9.9</v>
      </c>
      <c r="G30" s="10">
        <f t="shared" si="2"/>
        <v>35</v>
      </c>
      <c r="H30" s="10">
        <f t="shared" si="2"/>
        <v>10.75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3">
      <c r="A33" s="2" t="s">
        <v>87</v>
      </c>
      <c r="B33" s="4"/>
      <c r="C33" s="4"/>
      <c r="D33" s="4"/>
      <c r="E33" s="4"/>
      <c r="F33" s="4"/>
      <c r="G33" s="4"/>
      <c r="H33" s="4"/>
    </row>
    <row r="34">
      <c r="A34" s="4" t="s">
        <v>45</v>
      </c>
      <c r="B34" s="7" t="s">
        <v>46</v>
      </c>
      <c r="C34" s="7">
        <v>36.0</v>
      </c>
      <c r="D34" s="7">
        <v>0.0</v>
      </c>
      <c r="E34" s="7">
        <v>8.75</v>
      </c>
      <c r="F34" s="7">
        <v>2.25</v>
      </c>
      <c r="G34" s="7">
        <v>5.0</v>
      </c>
      <c r="H34" s="7">
        <v>0.75</v>
      </c>
    </row>
    <row r="35">
      <c r="A35" s="4" t="s">
        <v>88</v>
      </c>
      <c r="B35" s="7" t="s">
        <v>89</v>
      </c>
      <c r="C35" s="7">
        <v>100.5</v>
      </c>
      <c r="D35" s="7">
        <v>0.25</v>
      </c>
      <c r="E35" s="7">
        <v>25.75</v>
      </c>
      <c r="F35" s="7">
        <v>3.0</v>
      </c>
      <c r="G35" s="7">
        <v>13.5</v>
      </c>
      <c r="H35" s="7">
        <v>1.25</v>
      </c>
    </row>
    <row r="36">
      <c r="A36" s="4" t="s">
        <v>51</v>
      </c>
      <c r="B36" s="7" t="s">
        <v>49</v>
      </c>
      <c r="C36" s="7">
        <v>42.0</v>
      </c>
      <c r="D36" s="7">
        <v>0.0</v>
      </c>
      <c r="E36" s="7">
        <v>10.75</v>
      </c>
      <c r="F36" s="7">
        <v>1.75</v>
      </c>
      <c r="G36" s="7">
        <v>7.0</v>
      </c>
      <c r="H36" s="7">
        <v>0.5</v>
      </c>
    </row>
    <row r="37">
      <c r="A37" s="4" t="s">
        <v>90</v>
      </c>
      <c r="B37" s="7" t="s">
        <v>91</v>
      </c>
      <c r="C37" s="7">
        <v>150.0</v>
      </c>
      <c r="D37" s="7">
        <v>12.75</v>
      </c>
      <c r="E37" s="7">
        <v>4.5</v>
      </c>
      <c r="F37" s="7">
        <v>2.25</v>
      </c>
      <c r="G37" s="7">
        <v>1.5</v>
      </c>
      <c r="H37" s="7">
        <v>5.25</v>
      </c>
    </row>
    <row r="38">
      <c r="A38" s="4" t="s">
        <v>94</v>
      </c>
      <c r="B38" s="7" t="s">
        <v>95</v>
      </c>
      <c r="C38" s="7">
        <v>75.0</v>
      </c>
      <c r="D38" s="7">
        <v>2.0</v>
      </c>
      <c r="E38" s="7">
        <v>7.5</v>
      </c>
      <c r="F38" s="7">
        <v>1.0</v>
      </c>
      <c r="G38" s="7">
        <v>0.0</v>
      </c>
      <c r="H38" s="7">
        <v>10.5</v>
      </c>
    </row>
    <row r="39">
      <c r="A39" s="4" t="s">
        <v>35</v>
      </c>
      <c r="B39" s="7" t="s">
        <v>36</v>
      </c>
      <c r="C39" s="7">
        <v>120.0</v>
      </c>
      <c r="D39" s="7">
        <v>5.0</v>
      </c>
      <c r="E39" s="7">
        <v>16.0</v>
      </c>
      <c r="F39" s="7">
        <v>2.0</v>
      </c>
      <c r="G39" s="7">
        <v>7.0</v>
      </c>
      <c r="H39" s="7">
        <v>3.0</v>
      </c>
    </row>
    <row r="40">
      <c r="A40" s="1" t="s">
        <v>41</v>
      </c>
      <c r="B40" s="4"/>
      <c r="C40" s="10">
        <f t="shared" ref="C40:H40" si="3">SUM(C34:C39)</f>
        <v>523.5</v>
      </c>
      <c r="D40" s="10">
        <f t="shared" si="3"/>
        <v>20</v>
      </c>
      <c r="E40" s="10">
        <f t="shared" si="3"/>
        <v>73.25</v>
      </c>
      <c r="F40" s="10">
        <f t="shared" si="3"/>
        <v>12.25</v>
      </c>
      <c r="G40" s="10">
        <f t="shared" si="3"/>
        <v>34</v>
      </c>
      <c r="H40" s="10">
        <f t="shared" si="3"/>
        <v>21.25</v>
      </c>
    </row>
    <row r="43">
      <c r="A43" s="2" t="s">
        <v>98</v>
      </c>
      <c r="B43" s="4"/>
      <c r="C43" s="4"/>
      <c r="D43" s="4"/>
      <c r="E43" s="4"/>
      <c r="F43" s="4"/>
      <c r="G43" s="4"/>
      <c r="H43" s="4"/>
    </row>
    <row r="44">
      <c r="A44" s="4" t="s">
        <v>88</v>
      </c>
      <c r="B44" s="7" t="s">
        <v>21</v>
      </c>
      <c r="C44" s="7">
        <v>268.0</v>
      </c>
      <c r="D44" s="7">
        <v>1.0</v>
      </c>
      <c r="E44" s="7">
        <v>68.5</v>
      </c>
      <c r="F44" s="7">
        <v>7.75</v>
      </c>
      <c r="G44" s="7">
        <v>36.0</v>
      </c>
      <c r="H44" s="7">
        <v>3.25</v>
      </c>
    </row>
    <row r="45">
      <c r="A45" s="4" t="s">
        <v>101</v>
      </c>
      <c r="B45" s="6" t="s">
        <v>34</v>
      </c>
      <c r="C45" s="6">
        <v>179.5</v>
      </c>
      <c r="D45" s="6">
        <v>8.5</v>
      </c>
      <c r="E45" s="6">
        <v>8.0</v>
      </c>
      <c r="F45" s="6">
        <v>2.0</v>
      </c>
      <c r="G45" s="6">
        <v>2.0</v>
      </c>
      <c r="H45" s="6">
        <v>7.0</v>
      </c>
    </row>
    <row r="46">
      <c r="A46" s="4" t="s">
        <v>94</v>
      </c>
      <c r="B46" s="7" t="s">
        <v>95</v>
      </c>
      <c r="C46" s="7">
        <v>75.0</v>
      </c>
      <c r="D46" s="7">
        <v>2.0</v>
      </c>
      <c r="E46" s="7">
        <v>7.5</v>
      </c>
      <c r="F46" s="7">
        <v>0.0</v>
      </c>
      <c r="G46" s="7">
        <v>0.0</v>
      </c>
      <c r="H46" s="7">
        <v>10.5</v>
      </c>
    </row>
    <row r="47">
      <c r="A47" s="4" t="s">
        <v>82</v>
      </c>
      <c r="B47" s="7" t="s">
        <v>36</v>
      </c>
      <c r="C47" s="7">
        <v>30.0</v>
      </c>
      <c r="D47" s="7">
        <v>2.5</v>
      </c>
      <c r="E47" s="7">
        <v>1.0</v>
      </c>
      <c r="F47" s="7">
        <v>1.0</v>
      </c>
      <c r="G47" s="7">
        <v>0.0</v>
      </c>
      <c r="H47" s="7">
        <v>1.0</v>
      </c>
    </row>
    <row r="48">
      <c r="A48" s="1" t="s">
        <v>41</v>
      </c>
      <c r="B48" s="4"/>
      <c r="C48" s="10">
        <f t="shared" ref="C48:H48" si="4">SUM(C44:C47)</f>
        <v>552.5</v>
      </c>
      <c r="D48" s="10">
        <f t="shared" si="4"/>
        <v>14</v>
      </c>
      <c r="E48" s="10">
        <f t="shared" si="4"/>
        <v>85</v>
      </c>
      <c r="F48" s="10">
        <f t="shared" si="4"/>
        <v>10.75</v>
      </c>
      <c r="G48" s="10">
        <f t="shared" si="4"/>
        <v>38</v>
      </c>
      <c r="H48" s="10">
        <f t="shared" si="4"/>
        <v>21.75</v>
      </c>
    </row>
    <row r="51">
      <c r="A51" s="2" t="s">
        <v>109</v>
      </c>
      <c r="B51" s="4"/>
      <c r="C51" s="4"/>
      <c r="D51" s="4"/>
      <c r="E51" s="4"/>
      <c r="F51" s="4"/>
      <c r="G51" s="4"/>
      <c r="H51" s="4"/>
    </row>
    <row r="52">
      <c r="A52" s="4" t="s">
        <v>110</v>
      </c>
      <c r="B52" s="7" t="s">
        <v>70</v>
      </c>
      <c r="C52" s="7">
        <v>90.0</v>
      </c>
      <c r="D52" s="7">
        <v>0.0</v>
      </c>
      <c r="E52" s="7">
        <v>21.0</v>
      </c>
      <c r="F52" s="7">
        <v>2.0</v>
      </c>
      <c r="G52" s="7">
        <v>22.0</v>
      </c>
      <c r="H52" s="7">
        <v>1.0</v>
      </c>
    </row>
    <row r="53">
      <c r="A53" s="4" t="s">
        <v>112</v>
      </c>
      <c r="B53" s="7" t="s">
        <v>70</v>
      </c>
      <c r="C53" s="7">
        <v>80.0</v>
      </c>
      <c r="D53" s="7">
        <v>0.0</v>
      </c>
      <c r="E53" s="7">
        <v>18.0</v>
      </c>
      <c r="F53" s="7">
        <v>2.0</v>
      </c>
      <c r="G53" s="7">
        <v>16.0</v>
      </c>
      <c r="H53" s="7">
        <v>0.75</v>
      </c>
    </row>
    <row r="54">
      <c r="A54" s="4" t="s">
        <v>116</v>
      </c>
      <c r="B54" s="7" t="s">
        <v>95</v>
      </c>
      <c r="C54" s="7">
        <v>75.0</v>
      </c>
      <c r="D54" s="7">
        <v>2.0</v>
      </c>
      <c r="E54" s="7">
        <v>7.5</v>
      </c>
      <c r="F54" s="7">
        <v>0.0</v>
      </c>
      <c r="G54" s="7">
        <v>0.0</v>
      </c>
      <c r="H54" s="7">
        <v>10.5</v>
      </c>
    </row>
    <row r="55">
      <c r="A55" s="4" t="s">
        <v>117</v>
      </c>
      <c r="B55" s="7" t="s">
        <v>77</v>
      </c>
      <c r="C55" s="7">
        <v>30.0</v>
      </c>
      <c r="D55" s="7">
        <v>0.0</v>
      </c>
      <c r="E55" s="7">
        <v>8.5</v>
      </c>
      <c r="F55" s="7">
        <v>0.0</v>
      </c>
      <c r="G55" s="7">
        <v>8.5</v>
      </c>
      <c r="H55" s="7">
        <v>0.0</v>
      </c>
    </row>
    <row r="56">
      <c r="A56" s="4" t="s">
        <v>119</v>
      </c>
      <c r="B56" s="7" t="s">
        <v>120</v>
      </c>
      <c r="C56" s="7">
        <v>3.0</v>
      </c>
      <c r="D56" s="7">
        <v>0.0</v>
      </c>
      <c r="E56" s="7">
        <v>0.0</v>
      </c>
      <c r="F56" s="7">
        <v>0.0</v>
      </c>
      <c r="G56" s="7">
        <v>0.0</v>
      </c>
      <c r="H56" s="7">
        <v>0.5</v>
      </c>
    </row>
    <row r="57">
      <c r="A57" s="4" t="s">
        <v>90</v>
      </c>
      <c r="B57" s="7" t="s">
        <v>91</v>
      </c>
      <c r="C57" s="7">
        <v>150.0</v>
      </c>
      <c r="D57" s="7">
        <v>12.75</v>
      </c>
      <c r="E57" s="7">
        <v>4.5</v>
      </c>
      <c r="F57" s="7">
        <v>2.25</v>
      </c>
      <c r="G57" s="7">
        <v>1.5</v>
      </c>
      <c r="H57" s="7">
        <v>5.25</v>
      </c>
    </row>
    <row r="58">
      <c r="A58" s="4" t="s">
        <v>123</v>
      </c>
      <c r="B58" s="7" t="s">
        <v>36</v>
      </c>
      <c r="C58" s="7">
        <v>80.0</v>
      </c>
      <c r="D58" s="7">
        <v>5.0</v>
      </c>
      <c r="E58" s="7">
        <v>8.0</v>
      </c>
      <c r="F58" s="7">
        <v>0.0</v>
      </c>
      <c r="G58" s="7">
        <v>7.0</v>
      </c>
      <c r="H58" s="7">
        <v>1.0</v>
      </c>
    </row>
    <row r="59">
      <c r="A59" s="4"/>
      <c r="B59" s="4"/>
      <c r="C59" s="10">
        <v>508.0</v>
      </c>
      <c r="D59" s="10">
        <v>19.75</v>
      </c>
      <c r="E59" s="10">
        <v>67.5</v>
      </c>
      <c r="F59" s="10">
        <v>6.25</v>
      </c>
      <c r="G59" s="10">
        <v>55.0</v>
      </c>
      <c r="H59" s="10">
        <v>19.0</v>
      </c>
    </row>
    <row r="61">
      <c r="A61" s="11" t="s">
        <v>126</v>
      </c>
      <c r="B61" s="7" t="s">
        <v>127</v>
      </c>
      <c r="C61" s="7">
        <v>22.5</v>
      </c>
      <c r="D61" s="7">
        <v>1.5</v>
      </c>
      <c r="E61" s="7">
        <v>3.0</v>
      </c>
      <c r="F61" s="7">
        <v>0.0</v>
      </c>
      <c r="G61" s="7">
        <v>1.5</v>
      </c>
      <c r="H61" s="7">
        <v>0.0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11" t="s">
        <v>119</v>
      </c>
      <c r="B62" s="7" t="s">
        <v>128</v>
      </c>
      <c r="C62" s="7">
        <v>0.0</v>
      </c>
      <c r="D62" s="7">
        <v>0.0</v>
      </c>
      <c r="E62" s="7">
        <v>0.0</v>
      </c>
      <c r="F62" s="7">
        <v>0.0</v>
      </c>
      <c r="G62" s="7">
        <v>0.0</v>
      </c>
      <c r="H62" s="7">
        <v>0.0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C63" s="14">
        <v>530.5</v>
      </c>
      <c r="D63" s="14">
        <v>21.25</v>
      </c>
      <c r="E63" s="14">
        <v>70.5</v>
      </c>
      <c r="F63" s="14">
        <v>6.25</v>
      </c>
      <c r="G63" s="14">
        <v>65.5</v>
      </c>
      <c r="H63" s="14">
        <v>19.0</v>
      </c>
    </row>
    <row r="66">
      <c r="A66" s="2" t="s">
        <v>130</v>
      </c>
      <c r="B66" s="4"/>
      <c r="C66" s="4"/>
      <c r="D66" s="4"/>
      <c r="E66" s="4"/>
      <c r="F66" s="4"/>
      <c r="G66" s="4"/>
      <c r="H66" s="4"/>
    </row>
    <row r="67">
      <c r="A67" s="4" t="s">
        <v>45</v>
      </c>
      <c r="B67" s="7" t="s">
        <v>70</v>
      </c>
      <c r="C67" s="7">
        <v>49.0</v>
      </c>
      <c r="D67" s="7">
        <v>0.5</v>
      </c>
      <c r="E67" s="7">
        <v>11.75</v>
      </c>
      <c r="F67" s="7">
        <v>3.0</v>
      </c>
      <c r="G67" s="7">
        <v>7.0</v>
      </c>
      <c r="H67" s="7">
        <v>1.0</v>
      </c>
    </row>
    <row r="68">
      <c r="A68" s="4" t="s">
        <v>19</v>
      </c>
      <c r="B68" s="7" t="s">
        <v>70</v>
      </c>
      <c r="C68" s="7">
        <v>134.0</v>
      </c>
      <c r="D68" s="7">
        <v>0.5</v>
      </c>
      <c r="E68" s="7">
        <v>34.25</v>
      </c>
      <c r="F68" s="7">
        <v>4.0</v>
      </c>
      <c r="G68" s="7">
        <v>18.0</v>
      </c>
      <c r="H68" s="7">
        <v>1.75</v>
      </c>
    </row>
    <row r="69">
      <c r="A69" s="4" t="s">
        <v>132</v>
      </c>
      <c r="B69" s="7" t="s">
        <v>77</v>
      </c>
      <c r="C69" s="7">
        <v>30.0</v>
      </c>
      <c r="D69" s="7">
        <v>0.0</v>
      </c>
      <c r="E69" s="7">
        <v>8.5</v>
      </c>
      <c r="F69" s="7">
        <v>0.0</v>
      </c>
      <c r="G69" s="7">
        <v>8.5</v>
      </c>
      <c r="H69" s="7">
        <v>0.0</v>
      </c>
    </row>
    <row r="70">
      <c r="A70" s="4" t="s">
        <v>82</v>
      </c>
      <c r="B70" s="7" t="s">
        <v>36</v>
      </c>
      <c r="C70" s="7">
        <v>30.0</v>
      </c>
      <c r="D70" s="7">
        <v>2.5</v>
      </c>
      <c r="E70" s="7">
        <v>1.0</v>
      </c>
      <c r="F70" s="7">
        <v>1.0</v>
      </c>
      <c r="G70" s="7">
        <v>0.0</v>
      </c>
      <c r="H70" s="7">
        <v>1.0</v>
      </c>
    </row>
    <row r="71">
      <c r="A71" s="4" t="s">
        <v>136</v>
      </c>
      <c r="B71" s="7" t="s">
        <v>31</v>
      </c>
      <c r="C71" s="7">
        <v>20.0</v>
      </c>
      <c r="D71" s="7">
        <v>0.0</v>
      </c>
      <c r="E71" s="7">
        <v>0.25</v>
      </c>
      <c r="F71" s="7">
        <v>0.0</v>
      </c>
      <c r="G71" s="7">
        <v>0.0</v>
      </c>
      <c r="H71" s="7">
        <v>4.5</v>
      </c>
    </row>
    <row r="72">
      <c r="A72" s="4" t="s">
        <v>137</v>
      </c>
      <c r="B72" s="7" t="s">
        <v>95</v>
      </c>
      <c r="C72" s="7">
        <v>75.0</v>
      </c>
      <c r="D72" s="7">
        <v>2.0</v>
      </c>
      <c r="E72" s="7">
        <v>7.5</v>
      </c>
      <c r="F72" s="7">
        <v>0.0</v>
      </c>
      <c r="G72" s="7">
        <v>0.0</v>
      </c>
      <c r="H72" s="7">
        <v>10.5</v>
      </c>
    </row>
    <row r="73">
      <c r="A73" s="4"/>
      <c r="B73" s="4"/>
      <c r="C73" s="10">
        <v>324.75</v>
      </c>
      <c r="D73" s="10">
        <v>4.75</v>
      </c>
      <c r="E73" s="10">
        <v>63.25</v>
      </c>
      <c r="F73" s="10">
        <v>7.5</v>
      </c>
      <c r="G73" s="10">
        <v>33.5</v>
      </c>
      <c r="H73" s="10">
        <v>18.25</v>
      </c>
    </row>
    <row r="75">
      <c r="A75" s="11" t="s">
        <v>126</v>
      </c>
      <c r="B75" s="7" t="s">
        <v>127</v>
      </c>
      <c r="C75" s="7">
        <v>22.5</v>
      </c>
      <c r="D75" s="7">
        <v>1.5</v>
      </c>
      <c r="E75" s="7">
        <v>3.0</v>
      </c>
      <c r="F75" s="7">
        <v>0.0</v>
      </c>
      <c r="G75" s="7">
        <v>1.5</v>
      </c>
      <c r="H75" s="7">
        <v>0.0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 t="s">
        <v>140</v>
      </c>
      <c r="B76" s="7" t="s">
        <v>128</v>
      </c>
      <c r="C76" s="7">
        <v>1.0</v>
      </c>
      <c r="D76" s="7">
        <v>0.0</v>
      </c>
      <c r="E76" s="7">
        <v>0.0</v>
      </c>
      <c r="F76" s="7">
        <v>0.0</v>
      </c>
      <c r="G76" s="7">
        <v>0.0</v>
      </c>
      <c r="H76" s="7">
        <v>0.0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C77" s="14">
        <v>348.25</v>
      </c>
      <c r="D77" s="12">
        <v>6.25</v>
      </c>
      <c r="E77" s="12">
        <v>66.25</v>
      </c>
      <c r="F77" s="10">
        <v>7.5</v>
      </c>
      <c r="G77" s="12">
        <v>35.0</v>
      </c>
      <c r="H77" s="10">
        <v>18.25</v>
      </c>
    </row>
    <row r="80">
      <c r="A80" s="2" t="s">
        <v>142</v>
      </c>
      <c r="B80" s="4"/>
      <c r="C80" s="4"/>
      <c r="D80" s="4"/>
      <c r="E80" s="4"/>
      <c r="F80" s="4"/>
      <c r="G80" s="4"/>
      <c r="H80" s="4"/>
    </row>
    <row r="81">
      <c r="A81" s="4" t="s">
        <v>143</v>
      </c>
      <c r="B81" s="7" t="s">
        <v>70</v>
      </c>
      <c r="C81" s="7">
        <v>80.0</v>
      </c>
      <c r="D81" s="7">
        <v>0.0</v>
      </c>
      <c r="E81" s="7">
        <v>18.0</v>
      </c>
      <c r="F81" s="7">
        <v>2.0</v>
      </c>
      <c r="G81" s="7">
        <v>16.0</v>
      </c>
      <c r="H81" s="7">
        <v>0.75</v>
      </c>
    </row>
    <row r="82">
      <c r="A82" s="4" t="s">
        <v>144</v>
      </c>
      <c r="B82" s="7" t="s">
        <v>70</v>
      </c>
      <c r="C82" s="7">
        <v>90.0</v>
      </c>
      <c r="D82" s="7">
        <v>0.0</v>
      </c>
      <c r="E82" s="7">
        <v>21.0</v>
      </c>
      <c r="F82" s="7">
        <v>2.0</v>
      </c>
      <c r="G82" s="7">
        <v>22.0</v>
      </c>
      <c r="H82" s="7">
        <v>1.0</v>
      </c>
    </row>
    <row r="83">
      <c r="A83" s="4" t="s">
        <v>145</v>
      </c>
      <c r="B83" s="7" t="s">
        <v>55</v>
      </c>
      <c r="C83" s="7">
        <v>2.0</v>
      </c>
      <c r="D83" s="7">
        <v>0.0</v>
      </c>
      <c r="E83" s="7">
        <v>0.0</v>
      </c>
      <c r="F83" s="7">
        <v>0.0</v>
      </c>
      <c r="G83" s="7">
        <v>0.0</v>
      </c>
      <c r="H83" s="7">
        <v>0.0</v>
      </c>
    </row>
    <row r="84">
      <c r="A84" s="4" t="s">
        <v>147</v>
      </c>
      <c r="B84" s="7" t="s">
        <v>148</v>
      </c>
      <c r="C84" s="7">
        <v>2.0</v>
      </c>
      <c r="D84" s="7">
        <v>0.0</v>
      </c>
      <c r="E84" s="7">
        <v>0.5</v>
      </c>
      <c r="F84" s="7">
        <v>0.0</v>
      </c>
      <c r="G84" s="7">
        <v>0.0</v>
      </c>
      <c r="H84" s="7">
        <v>0.0</v>
      </c>
    </row>
    <row r="85">
      <c r="A85" s="4" t="s">
        <v>149</v>
      </c>
      <c r="B85" s="7" t="s">
        <v>77</v>
      </c>
      <c r="C85" s="7">
        <v>30.0</v>
      </c>
      <c r="D85" s="7">
        <v>0.0</v>
      </c>
      <c r="E85" s="7">
        <v>8.0</v>
      </c>
      <c r="F85" s="7">
        <v>0.0</v>
      </c>
      <c r="G85" s="7">
        <v>8.0</v>
      </c>
      <c r="H85" s="7">
        <v>0.0</v>
      </c>
    </row>
    <row r="86">
      <c r="A86" s="4" t="s">
        <v>150</v>
      </c>
      <c r="B86" s="7" t="s">
        <v>151</v>
      </c>
      <c r="C86" s="7">
        <v>4.0</v>
      </c>
      <c r="D86" s="7">
        <v>0.25</v>
      </c>
      <c r="E86" s="7">
        <v>0.25</v>
      </c>
      <c r="F86" s="7">
        <v>0.25</v>
      </c>
      <c r="G86" s="7">
        <v>0.0</v>
      </c>
      <c r="H86" s="7">
        <v>0.25</v>
      </c>
    </row>
    <row r="87">
      <c r="A87" s="4" t="s">
        <v>59</v>
      </c>
      <c r="B87" s="7" t="s">
        <v>153</v>
      </c>
      <c r="C87" s="7">
        <v>36.0</v>
      </c>
      <c r="D87" s="7">
        <v>0.0</v>
      </c>
      <c r="E87" s="7">
        <v>9.0</v>
      </c>
      <c r="F87" s="7">
        <v>0.0</v>
      </c>
      <c r="G87" s="7">
        <v>0.0</v>
      </c>
      <c r="H87" s="7">
        <v>0.0</v>
      </c>
    </row>
    <row r="88">
      <c r="A88" s="1" t="s">
        <v>41</v>
      </c>
      <c r="B88" s="4"/>
      <c r="C88" s="10">
        <f t="shared" ref="C88:H88" si="5">SUM(C81:C87)</f>
        <v>244</v>
      </c>
      <c r="D88" s="10">
        <f t="shared" si="5"/>
        <v>0.25</v>
      </c>
      <c r="E88" s="10">
        <f t="shared" si="5"/>
        <v>56.75</v>
      </c>
      <c r="F88" s="10">
        <f t="shared" si="5"/>
        <v>4.25</v>
      </c>
      <c r="G88" s="10">
        <f t="shared" si="5"/>
        <v>46</v>
      </c>
      <c r="H88" s="10">
        <f t="shared" si="5"/>
        <v>2</v>
      </c>
    </row>
    <row r="91">
      <c r="A91" s="2" t="s">
        <v>156</v>
      </c>
      <c r="B91" s="4"/>
      <c r="C91" s="4"/>
      <c r="D91" s="4"/>
      <c r="E91" s="4"/>
      <c r="F91" s="4"/>
      <c r="G91" s="4"/>
      <c r="H91" s="4"/>
    </row>
    <row r="92">
      <c r="A92" s="4" t="s">
        <v>110</v>
      </c>
      <c r="B92" s="7" t="s">
        <v>70</v>
      </c>
      <c r="C92" s="7">
        <v>90.0</v>
      </c>
      <c r="D92" s="7">
        <v>0.0</v>
      </c>
      <c r="E92" s="7">
        <v>21.0</v>
      </c>
      <c r="F92" s="7">
        <v>2.0</v>
      </c>
      <c r="G92" s="7">
        <v>22.0</v>
      </c>
      <c r="H92" s="7">
        <v>1.0</v>
      </c>
    </row>
    <row r="93">
      <c r="A93" s="4" t="s">
        <v>112</v>
      </c>
      <c r="B93" s="7" t="s">
        <v>70</v>
      </c>
      <c r="C93" s="7">
        <v>80.0</v>
      </c>
      <c r="D93" s="7">
        <v>0.0</v>
      </c>
      <c r="E93" s="7">
        <v>18.0</v>
      </c>
      <c r="F93" s="7">
        <v>2.0</v>
      </c>
      <c r="G93" s="7">
        <v>16.0</v>
      </c>
      <c r="H93" s="7">
        <v>0.75</v>
      </c>
    </row>
    <row r="94">
      <c r="A94" s="4" t="s">
        <v>158</v>
      </c>
      <c r="B94" s="7" t="s">
        <v>34</v>
      </c>
      <c r="C94" s="7">
        <v>48.5</v>
      </c>
      <c r="D94" s="7">
        <v>1.5</v>
      </c>
      <c r="E94" s="7">
        <v>9.0</v>
      </c>
      <c r="F94" s="7">
        <v>0.75</v>
      </c>
      <c r="G94" s="7">
        <v>4.0</v>
      </c>
      <c r="H94" s="7">
        <v>0.0</v>
      </c>
    </row>
    <row r="95">
      <c r="A95" s="4" t="s">
        <v>59</v>
      </c>
      <c r="B95" s="7" t="s">
        <v>36</v>
      </c>
      <c r="C95" s="7">
        <v>36.0</v>
      </c>
      <c r="D95" s="7">
        <v>0.0</v>
      </c>
      <c r="E95" s="7">
        <v>9.0</v>
      </c>
      <c r="F95" s="7">
        <v>0.0</v>
      </c>
      <c r="G95" s="7">
        <v>0.0</v>
      </c>
      <c r="H95" s="7">
        <v>0.0</v>
      </c>
    </row>
    <row r="96">
      <c r="A96" s="4" t="s">
        <v>159</v>
      </c>
      <c r="B96" s="7" t="s">
        <v>160</v>
      </c>
      <c r="C96" s="7">
        <v>40.0</v>
      </c>
      <c r="D96" s="7">
        <v>0.0</v>
      </c>
      <c r="E96" s="7">
        <v>15.0</v>
      </c>
      <c r="F96" s="7">
        <v>0.0</v>
      </c>
      <c r="G96" s="7">
        <v>0.0</v>
      </c>
      <c r="H96" s="7">
        <v>9.0</v>
      </c>
    </row>
    <row r="97">
      <c r="A97" s="4"/>
      <c r="B97" s="4"/>
      <c r="C97" s="10">
        <v>294.5</v>
      </c>
      <c r="D97" s="10">
        <v>1.5</v>
      </c>
      <c r="E97" s="10">
        <v>72.0</v>
      </c>
      <c r="F97" s="10">
        <v>4.75</v>
      </c>
      <c r="G97" s="10">
        <v>42.0</v>
      </c>
      <c r="H97" s="10">
        <v>10.75</v>
      </c>
    </row>
    <row r="99">
      <c r="A99" s="11" t="s">
        <v>126</v>
      </c>
      <c r="B99" s="7" t="s">
        <v>127</v>
      </c>
      <c r="C99" s="7">
        <v>22.5</v>
      </c>
      <c r="D99" s="7">
        <v>1.5</v>
      </c>
      <c r="E99" s="7">
        <v>3.0</v>
      </c>
      <c r="F99" s="7">
        <v>0.0</v>
      </c>
      <c r="G99" s="7">
        <v>1.5</v>
      </c>
      <c r="H99" s="7">
        <v>0.0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 t="s">
        <v>140</v>
      </c>
      <c r="B100" s="7" t="s">
        <v>128</v>
      </c>
      <c r="C100" s="7">
        <v>1.0</v>
      </c>
      <c r="D100" s="7">
        <v>0.0</v>
      </c>
      <c r="E100" s="7">
        <v>0.0</v>
      </c>
      <c r="F100" s="7">
        <v>0.0</v>
      </c>
      <c r="G100" s="7">
        <v>0.0</v>
      </c>
      <c r="H100" s="7">
        <v>0.0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C101" s="14">
        <v>318.0</v>
      </c>
      <c r="D101" s="14">
        <v>3.0</v>
      </c>
      <c r="E101" s="14">
        <v>75.0</v>
      </c>
      <c r="F101" s="14">
        <v>4.75</v>
      </c>
      <c r="G101" s="14">
        <v>43.5</v>
      </c>
      <c r="H101" s="14">
        <v>10.75</v>
      </c>
    </row>
    <row r="104">
      <c r="A104" s="2" t="s">
        <v>164</v>
      </c>
      <c r="B104" s="4"/>
      <c r="C104" s="4"/>
      <c r="D104" s="4"/>
      <c r="E104" s="4"/>
      <c r="F104" s="4"/>
      <c r="G104" s="4"/>
      <c r="H104" s="4"/>
    </row>
    <row r="105">
      <c r="A105" s="4" t="s">
        <v>143</v>
      </c>
      <c r="B105" s="7" t="s">
        <v>165</v>
      </c>
      <c r="C105" s="7">
        <v>53.5</v>
      </c>
      <c r="D105" s="7">
        <v>0.0</v>
      </c>
      <c r="E105" s="7">
        <v>12.0</v>
      </c>
      <c r="F105" s="7">
        <v>1.25</v>
      </c>
      <c r="G105" s="7">
        <v>10.0</v>
      </c>
      <c r="H105" s="7">
        <v>0.5</v>
      </c>
    </row>
    <row r="106">
      <c r="A106" s="4" t="s">
        <v>45</v>
      </c>
      <c r="B106" s="15" t="s">
        <v>165</v>
      </c>
      <c r="C106" s="15">
        <v>32.0</v>
      </c>
      <c r="D106" s="15">
        <v>0.0</v>
      </c>
      <c r="E106" s="15">
        <v>7.75</v>
      </c>
      <c r="F106" s="15">
        <v>2.0</v>
      </c>
      <c r="G106" s="15">
        <v>5.0</v>
      </c>
      <c r="H106" s="15">
        <v>0.75</v>
      </c>
    </row>
    <row r="107">
      <c r="A107" s="4" t="s">
        <v>88</v>
      </c>
      <c r="B107" s="7" t="s">
        <v>166</v>
      </c>
      <c r="C107" s="7">
        <v>105.0</v>
      </c>
      <c r="D107" s="7">
        <v>0.5</v>
      </c>
      <c r="E107" s="7">
        <v>27.0</v>
      </c>
      <c r="F107" s="7">
        <v>3.0</v>
      </c>
      <c r="G107" s="7">
        <v>12.0</v>
      </c>
      <c r="H107" s="7">
        <v>1.25</v>
      </c>
    </row>
    <row r="108">
      <c r="A108" s="5" t="s">
        <v>169</v>
      </c>
      <c r="B108" s="7" t="s">
        <v>135</v>
      </c>
      <c r="C108" s="7">
        <v>50.0</v>
      </c>
      <c r="D108" s="7">
        <v>0.0</v>
      </c>
      <c r="E108" s="7">
        <v>12.5</v>
      </c>
      <c r="F108" s="7">
        <v>0.0</v>
      </c>
      <c r="G108" s="7">
        <v>12.5</v>
      </c>
      <c r="H108" s="7">
        <v>0.0</v>
      </c>
    </row>
    <row r="109">
      <c r="A109" s="4" t="s">
        <v>170</v>
      </c>
      <c r="B109" s="8" t="s">
        <v>36</v>
      </c>
      <c r="C109" s="8">
        <v>120.15</v>
      </c>
      <c r="D109" s="8">
        <v>0.0</v>
      </c>
      <c r="E109" s="8">
        <v>21.0</v>
      </c>
      <c r="F109" s="8">
        <v>0.0</v>
      </c>
      <c r="G109" s="8">
        <v>21.0</v>
      </c>
      <c r="H109" s="8">
        <v>0.0</v>
      </c>
    </row>
    <row r="110">
      <c r="A110" s="1" t="s">
        <v>41</v>
      </c>
      <c r="B110" s="4"/>
      <c r="C110" s="10">
        <f t="shared" ref="C110:G110" si="6">sum(C105:C109)</f>
        <v>360.65</v>
      </c>
      <c r="D110" s="10">
        <f t="shared" si="6"/>
        <v>0.5</v>
      </c>
      <c r="E110" s="10">
        <f t="shared" si="6"/>
        <v>80.25</v>
      </c>
      <c r="F110" s="10">
        <f t="shared" si="6"/>
        <v>6.25</v>
      </c>
      <c r="G110" s="10">
        <f t="shared" si="6"/>
        <v>60.5</v>
      </c>
      <c r="H110" s="10">
        <f>SUM(H105:H109)</f>
        <v>2.5</v>
      </c>
    </row>
    <row r="114">
      <c r="A114" s="2" t="s">
        <v>172</v>
      </c>
      <c r="B114" s="4"/>
      <c r="C114" s="4"/>
      <c r="D114" s="4"/>
      <c r="E114" s="4"/>
      <c r="F114" s="4"/>
      <c r="G114" s="4"/>
      <c r="H114" s="4"/>
    </row>
    <row r="115">
      <c r="A115" s="4" t="s">
        <v>173</v>
      </c>
      <c r="B115" s="7" t="s">
        <v>165</v>
      </c>
      <c r="C115" s="7">
        <v>53.5</v>
      </c>
      <c r="D115" s="7">
        <v>0.0</v>
      </c>
      <c r="E115" s="7">
        <v>12.0</v>
      </c>
      <c r="F115" s="7">
        <v>1.25</v>
      </c>
      <c r="G115" s="7">
        <v>10.0</v>
      </c>
      <c r="H115" s="7">
        <v>0.5</v>
      </c>
    </row>
    <row r="116">
      <c r="A116" s="4" t="s">
        <v>45</v>
      </c>
      <c r="B116" s="15" t="s">
        <v>165</v>
      </c>
      <c r="C116" s="15">
        <v>32.0</v>
      </c>
      <c r="D116" s="15">
        <v>0.0</v>
      </c>
      <c r="E116" s="15">
        <v>7.75</v>
      </c>
      <c r="F116" s="15">
        <v>2.0</v>
      </c>
      <c r="G116" s="15">
        <v>5.0</v>
      </c>
      <c r="H116" s="15">
        <v>0.75</v>
      </c>
    </row>
    <row r="117">
      <c r="A117" s="4" t="s">
        <v>88</v>
      </c>
      <c r="B117" s="7" t="s">
        <v>166</v>
      </c>
      <c r="C117" s="7">
        <v>105.0</v>
      </c>
      <c r="D117" s="7">
        <v>0.0</v>
      </c>
      <c r="E117" s="7">
        <v>27.0</v>
      </c>
      <c r="F117" s="7">
        <v>3.0</v>
      </c>
      <c r="G117" s="7">
        <v>12.0</v>
      </c>
      <c r="H117" s="7">
        <v>1.25</v>
      </c>
    </row>
    <row r="118">
      <c r="A118" s="16" t="s">
        <v>175</v>
      </c>
      <c r="B118" s="7" t="s">
        <v>178</v>
      </c>
      <c r="C118" s="7">
        <v>50.0</v>
      </c>
      <c r="D118" s="7">
        <v>0.0</v>
      </c>
      <c r="E118" s="7">
        <v>12.5</v>
      </c>
      <c r="F118" s="7">
        <v>0.0</v>
      </c>
      <c r="G118" s="7">
        <v>12.0</v>
      </c>
      <c r="H118" s="7">
        <v>0.0</v>
      </c>
    </row>
    <row r="119">
      <c r="A119" s="4" t="s">
        <v>137</v>
      </c>
      <c r="B119" s="7" t="s">
        <v>95</v>
      </c>
      <c r="C119" s="7">
        <v>75.0</v>
      </c>
      <c r="D119" s="7">
        <v>2.0</v>
      </c>
      <c r="E119" s="7">
        <v>7.5</v>
      </c>
      <c r="F119" s="7">
        <v>0.0</v>
      </c>
      <c r="G119" s="7">
        <v>0.0</v>
      </c>
      <c r="H119" s="7">
        <v>10.5</v>
      </c>
    </row>
    <row r="120">
      <c r="A120" s="4" t="s">
        <v>123</v>
      </c>
      <c r="B120" s="7" t="s">
        <v>36</v>
      </c>
      <c r="C120" s="7">
        <v>80.0</v>
      </c>
      <c r="D120" s="7">
        <v>5.0</v>
      </c>
      <c r="E120" s="7">
        <v>8.0</v>
      </c>
      <c r="F120" s="7">
        <v>0.0</v>
      </c>
      <c r="G120" s="7">
        <v>7.0</v>
      </c>
      <c r="H120" s="7">
        <v>1.0</v>
      </c>
    </row>
    <row r="121">
      <c r="A121" s="1" t="s">
        <v>41</v>
      </c>
      <c r="B121" s="4"/>
      <c r="C121" s="10">
        <f t="shared" ref="C121:H121" si="7">SUM(C115:C120)</f>
        <v>395.5</v>
      </c>
      <c r="D121" s="10">
        <f t="shared" si="7"/>
        <v>7</v>
      </c>
      <c r="E121" s="10">
        <f t="shared" si="7"/>
        <v>74.75</v>
      </c>
      <c r="F121" s="10">
        <f t="shared" si="7"/>
        <v>6.25</v>
      </c>
      <c r="G121" s="10">
        <f t="shared" si="7"/>
        <v>46</v>
      </c>
      <c r="H121" s="10">
        <f t="shared" si="7"/>
        <v>14</v>
      </c>
    </row>
    <row r="124">
      <c r="A124" s="2" t="s">
        <v>182</v>
      </c>
      <c r="B124" s="4"/>
      <c r="C124" s="4"/>
      <c r="D124" s="4"/>
      <c r="E124" s="4"/>
      <c r="F124" s="4"/>
      <c r="G124" s="4"/>
      <c r="H124" s="4"/>
    </row>
    <row r="125">
      <c r="A125" s="4" t="s">
        <v>88</v>
      </c>
      <c r="B125" s="7" t="s">
        <v>21</v>
      </c>
      <c r="C125" s="7">
        <v>268.0</v>
      </c>
      <c r="D125" s="7">
        <v>1.0</v>
      </c>
      <c r="E125" s="7">
        <v>68.5</v>
      </c>
      <c r="F125" s="7">
        <v>7.75</v>
      </c>
      <c r="G125" s="7">
        <v>36.0</v>
      </c>
      <c r="H125" s="7">
        <v>3.25</v>
      </c>
    </row>
    <row r="126">
      <c r="A126" s="4" t="s">
        <v>183</v>
      </c>
      <c r="B126" s="7" t="s">
        <v>185</v>
      </c>
      <c r="C126" s="7">
        <v>80.0</v>
      </c>
      <c r="D126" s="7">
        <v>1.75</v>
      </c>
      <c r="E126" s="7">
        <v>3.0</v>
      </c>
      <c r="F126" s="7">
        <v>0.0</v>
      </c>
      <c r="G126" s="7">
        <v>0.0</v>
      </c>
      <c r="H126" s="7">
        <v>12.5</v>
      </c>
    </row>
    <row r="127">
      <c r="A127" s="4" t="s">
        <v>101</v>
      </c>
      <c r="B127" s="6" t="s">
        <v>34</v>
      </c>
      <c r="C127" s="6">
        <v>179.5</v>
      </c>
      <c r="D127" s="6">
        <v>8.5</v>
      </c>
      <c r="E127" s="6">
        <v>8.0</v>
      </c>
      <c r="F127" s="6">
        <v>2.0</v>
      </c>
      <c r="G127" s="6">
        <v>2.0</v>
      </c>
      <c r="H127" s="6">
        <v>7.0</v>
      </c>
    </row>
    <row r="128">
      <c r="A128" s="4" t="s">
        <v>149</v>
      </c>
      <c r="B128" s="7" t="s">
        <v>77</v>
      </c>
      <c r="C128" s="7">
        <v>30.0</v>
      </c>
      <c r="D128" s="7">
        <v>0.0</v>
      </c>
      <c r="E128" s="7">
        <v>8.0</v>
      </c>
      <c r="F128" s="7">
        <v>0.0</v>
      </c>
      <c r="G128" s="7">
        <v>8.0</v>
      </c>
      <c r="H128" s="7">
        <v>0.0</v>
      </c>
    </row>
    <row r="129">
      <c r="A129" s="4" t="s">
        <v>188</v>
      </c>
      <c r="B129" s="7" t="s">
        <v>189</v>
      </c>
      <c r="C129" s="7">
        <v>0.0</v>
      </c>
      <c r="D129" s="7">
        <v>0.0</v>
      </c>
      <c r="E129" s="7">
        <v>0.0</v>
      </c>
      <c r="F129" s="7">
        <v>0.0</v>
      </c>
      <c r="G129" s="7">
        <v>0.0</v>
      </c>
      <c r="H129" s="7">
        <v>0.0</v>
      </c>
    </row>
    <row r="130">
      <c r="A130" s="4" t="s">
        <v>190</v>
      </c>
      <c r="B130" s="7" t="s">
        <v>191</v>
      </c>
      <c r="C130" s="7">
        <v>3.25</v>
      </c>
      <c r="D130" s="7">
        <v>0.0</v>
      </c>
      <c r="E130" s="7">
        <v>1.0</v>
      </c>
      <c r="F130" s="7">
        <v>0.75</v>
      </c>
      <c r="G130" s="7">
        <v>0.0</v>
      </c>
      <c r="H130" s="7">
        <v>0.0</v>
      </c>
    </row>
    <row r="131">
      <c r="A131" s="4" t="s">
        <v>82</v>
      </c>
      <c r="B131" s="7" t="s">
        <v>36</v>
      </c>
      <c r="C131" s="7">
        <v>30.0</v>
      </c>
      <c r="D131" s="7">
        <v>2.5</v>
      </c>
      <c r="E131" s="7">
        <v>1.0</v>
      </c>
      <c r="F131" s="7">
        <v>1.0</v>
      </c>
      <c r="G131" s="7">
        <v>0.0</v>
      </c>
      <c r="H131" s="7">
        <v>1.0</v>
      </c>
    </row>
    <row r="132">
      <c r="A132" s="1" t="s">
        <v>41</v>
      </c>
      <c r="B132" s="4"/>
      <c r="C132" s="10">
        <f t="shared" ref="C132:H132" si="8">SUM(C125:C131)</f>
        <v>590.75</v>
      </c>
      <c r="D132" s="10">
        <f t="shared" si="8"/>
        <v>13.75</v>
      </c>
      <c r="E132" s="10">
        <f t="shared" si="8"/>
        <v>89.5</v>
      </c>
      <c r="F132" s="10">
        <f t="shared" si="8"/>
        <v>11.5</v>
      </c>
      <c r="G132" s="10">
        <f t="shared" si="8"/>
        <v>46</v>
      </c>
      <c r="H132" s="10">
        <f t="shared" si="8"/>
        <v>23.75</v>
      </c>
    </row>
    <row r="135">
      <c r="A135" s="2" t="s">
        <v>197</v>
      </c>
      <c r="B135" s="4"/>
      <c r="C135" s="4"/>
      <c r="D135" s="4"/>
      <c r="E135" s="4"/>
      <c r="F135" s="4"/>
      <c r="G135" s="4"/>
      <c r="H135" s="4"/>
    </row>
    <row r="136">
      <c r="A136" s="4" t="s">
        <v>45</v>
      </c>
      <c r="B136" s="7" t="s">
        <v>70</v>
      </c>
      <c r="C136" s="7">
        <v>49.0</v>
      </c>
      <c r="D136" s="7">
        <v>0.5</v>
      </c>
      <c r="E136" s="7">
        <v>11.75</v>
      </c>
      <c r="F136" s="7">
        <v>3.0</v>
      </c>
      <c r="G136" s="7">
        <v>7.0</v>
      </c>
      <c r="H136" s="7">
        <v>1.0</v>
      </c>
    </row>
    <row r="137">
      <c r="A137" s="4" t="s">
        <v>19</v>
      </c>
      <c r="B137" s="7" t="s">
        <v>70</v>
      </c>
      <c r="C137" s="7">
        <v>134.0</v>
      </c>
      <c r="D137" s="7">
        <v>0.5</v>
      </c>
      <c r="E137" s="7">
        <v>34.25</v>
      </c>
      <c r="F137" s="7">
        <v>4.0</v>
      </c>
      <c r="G137" s="7">
        <v>18.0</v>
      </c>
      <c r="H137" s="7">
        <v>1.75</v>
      </c>
    </row>
    <row r="138">
      <c r="A138" s="4" t="s">
        <v>117</v>
      </c>
      <c r="B138" s="7" t="s">
        <v>77</v>
      </c>
      <c r="C138" s="7">
        <v>30.0</v>
      </c>
      <c r="D138" s="7">
        <v>0.0</v>
      </c>
      <c r="E138" s="7">
        <v>8.5</v>
      </c>
      <c r="F138" s="7">
        <v>0.0</v>
      </c>
      <c r="G138" s="7">
        <v>8.5</v>
      </c>
      <c r="H138" s="7">
        <v>0.0</v>
      </c>
    </row>
    <row r="139">
      <c r="A139" s="4" t="s">
        <v>35</v>
      </c>
      <c r="B139" s="7" t="s">
        <v>36</v>
      </c>
      <c r="C139" s="7">
        <v>120.0</v>
      </c>
      <c r="D139" s="7">
        <v>5.0</v>
      </c>
      <c r="E139" s="7">
        <v>16.0</v>
      </c>
      <c r="F139" s="7">
        <v>2.0</v>
      </c>
      <c r="G139" s="7">
        <v>7.0</v>
      </c>
      <c r="H139" s="7">
        <v>3.0</v>
      </c>
    </row>
    <row r="140">
      <c r="A140" s="1" t="s">
        <v>41</v>
      </c>
      <c r="B140" s="4"/>
      <c r="C140" s="10">
        <f t="shared" ref="C140:H140" si="9">SUM(C136:C139)</f>
        <v>333</v>
      </c>
      <c r="D140" s="10">
        <f t="shared" si="9"/>
        <v>6</v>
      </c>
      <c r="E140" s="10">
        <f t="shared" si="9"/>
        <v>70.5</v>
      </c>
      <c r="F140" s="10">
        <f t="shared" si="9"/>
        <v>9</v>
      </c>
      <c r="G140" s="10">
        <f t="shared" si="9"/>
        <v>40.5</v>
      </c>
      <c r="H140" s="10">
        <f t="shared" si="9"/>
        <v>5.75</v>
      </c>
    </row>
  </sheetData>
  <hyperlinks>
    <hyperlink r:id="rId1" ref="A118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88"/>
  </cols>
  <sheetData>
    <row r="1">
      <c r="A1" s="1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2" t="s">
        <v>14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 t="s">
        <v>18</v>
      </c>
      <c r="B4" s="8" t="s">
        <v>20</v>
      </c>
      <c r="C4" s="8">
        <v>440.0</v>
      </c>
      <c r="D4" s="8">
        <v>6.0</v>
      </c>
      <c r="E4" s="8">
        <v>80.0</v>
      </c>
      <c r="F4" s="8">
        <v>3.0</v>
      </c>
      <c r="G4" s="8">
        <v>8.0</v>
      </c>
      <c r="H4" s="8">
        <v>12.0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 t="s">
        <v>28</v>
      </c>
      <c r="B5" s="8" t="s">
        <v>31</v>
      </c>
      <c r="C5" s="8">
        <v>50.0</v>
      </c>
      <c r="D5" s="8">
        <v>6.0</v>
      </c>
      <c r="E5" s="8">
        <v>0.0</v>
      </c>
      <c r="F5" s="8">
        <v>0.0</v>
      </c>
      <c r="G5" s="8">
        <v>0.0</v>
      </c>
      <c r="H5" s="8">
        <v>0.0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 t="s">
        <v>37</v>
      </c>
      <c r="B6" s="7" t="s">
        <v>20</v>
      </c>
      <c r="C6" s="7">
        <v>320.0</v>
      </c>
      <c r="D6" s="7">
        <v>28.0</v>
      </c>
      <c r="E6" s="7">
        <v>4.0</v>
      </c>
      <c r="F6" s="7">
        <v>0.0</v>
      </c>
      <c r="G6" s="7">
        <v>0.0</v>
      </c>
      <c r="H6" s="7">
        <v>20.0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" t="s">
        <v>41</v>
      </c>
      <c r="B7" s="4"/>
      <c r="C7" s="10">
        <f t="shared" ref="C7:H7" si="1">SUM(C4:C6)</f>
        <v>810</v>
      </c>
      <c r="D7" s="10">
        <f t="shared" si="1"/>
        <v>40</v>
      </c>
      <c r="E7" s="10">
        <f t="shared" si="1"/>
        <v>84</v>
      </c>
      <c r="F7" s="10">
        <f t="shared" si="1"/>
        <v>3</v>
      </c>
      <c r="G7" s="10">
        <f t="shared" si="1"/>
        <v>8</v>
      </c>
      <c r="H7" s="10">
        <f t="shared" si="1"/>
        <v>32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2" t="s">
        <v>53</v>
      </c>
      <c r="B10" s="3" t="s">
        <v>3</v>
      </c>
      <c r="C10" s="3" t="s">
        <v>4</v>
      </c>
      <c r="D10" s="3" t="s">
        <v>5</v>
      </c>
      <c r="E10" s="3" t="s">
        <v>6</v>
      </c>
      <c r="F10" s="3" t="s">
        <v>7</v>
      </c>
      <c r="G10" s="3" t="s">
        <v>8</v>
      </c>
      <c r="H10" s="3" t="s">
        <v>9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 t="s">
        <v>57</v>
      </c>
      <c r="B11" s="7" t="s">
        <v>58</v>
      </c>
      <c r="C11" s="7">
        <v>220.0</v>
      </c>
      <c r="D11" s="7">
        <v>3.0</v>
      </c>
      <c r="E11" s="7">
        <v>44.0</v>
      </c>
      <c r="F11" s="7">
        <v>10.0</v>
      </c>
      <c r="G11" s="7">
        <v>10.0</v>
      </c>
      <c r="H11" s="7">
        <v>10.0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 t="s">
        <v>60</v>
      </c>
      <c r="B12" s="7" t="s">
        <v>61</v>
      </c>
      <c r="C12" s="7">
        <v>170.0</v>
      </c>
      <c r="D12" s="7">
        <v>15.75</v>
      </c>
      <c r="E12" s="7">
        <v>8.75</v>
      </c>
      <c r="F12" s="7">
        <v>7.0</v>
      </c>
      <c r="G12" s="7">
        <v>0.0</v>
      </c>
      <c r="H12" s="7">
        <v>2.0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 t="s">
        <v>64</v>
      </c>
      <c r="B13" s="7" t="s">
        <v>65</v>
      </c>
      <c r="C13" s="7">
        <v>0.0</v>
      </c>
      <c r="D13" s="7">
        <v>0.0</v>
      </c>
      <c r="E13" s="7">
        <v>0.0</v>
      </c>
      <c r="F13" s="7">
        <v>0.0</v>
      </c>
      <c r="G13" s="7">
        <v>0.0</v>
      </c>
      <c r="H13" s="7">
        <v>0.0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 t="s">
        <v>67</v>
      </c>
      <c r="B14" s="7" t="s">
        <v>65</v>
      </c>
      <c r="C14" s="7">
        <v>0.0</v>
      </c>
      <c r="D14" s="7">
        <v>0.0</v>
      </c>
      <c r="E14" s="7">
        <v>0.0</v>
      </c>
      <c r="F14" s="7">
        <v>0.0</v>
      </c>
      <c r="G14" s="7">
        <v>0.0</v>
      </c>
      <c r="H14" s="7">
        <v>0.0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 t="s">
        <v>69</v>
      </c>
      <c r="B15" s="7" t="s">
        <v>65</v>
      </c>
      <c r="C15" s="7">
        <v>5.0</v>
      </c>
      <c r="D15" s="7">
        <v>0.0</v>
      </c>
      <c r="E15" s="7">
        <v>0.5</v>
      </c>
      <c r="F15" s="7">
        <v>0.0</v>
      </c>
      <c r="G15" s="7">
        <v>0.0</v>
      </c>
      <c r="H15" s="7">
        <v>0.0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 t="s">
        <v>71</v>
      </c>
      <c r="B16" s="7" t="s">
        <v>55</v>
      </c>
      <c r="C16" s="7">
        <v>2.0</v>
      </c>
      <c r="D16" s="7">
        <v>0.0</v>
      </c>
      <c r="E16" s="7">
        <v>0.25</v>
      </c>
      <c r="F16" s="7">
        <v>0.0</v>
      </c>
      <c r="G16" s="7">
        <v>0.0</v>
      </c>
      <c r="H16" s="7">
        <v>0.25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 t="s">
        <v>78</v>
      </c>
      <c r="B17" s="7" t="s">
        <v>79</v>
      </c>
      <c r="C17" s="7">
        <v>0.0</v>
      </c>
      <c r="D17" s="7">
        <v>0.0</v>
      </c>
      <c r="E17" s="7">
        <v>0.0</v>
      </c>
      <c r="F17" s="7">
        <v>0.0</v>
      </c>
      <c r="G17" s="7">
        <v>0.0</v>
      </c>
      <c r="H17" s="7">
        <v>0.0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 t="s">
        <v>81</v>
      </c>
      <c r="B18" s="7">
        <v>2.0</v>
      </c>
      <c r="C18" s="7">
        <v>160.0</v>
      </c>
      <c r="D18" s="7">
        <v>10.0</v>
      </c>
      <c r="E18" s="7">
        <v>2.0</v>
      </c>
      <c r="F18" s="7">
        <v>0.0</v>
      </c>
      <c r="G18" s="7">
        <v>0.0</v>
      </c>
      <c r="H18" s="7">
        <v>12.0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 t="s">
        <v>83</v>
      </c>
      <c r="B19" s="7">
        <v>4.0</v>
      </c>
      <c r="C19" s="7">
        <v>8.0</v>
      </c>
      <c r="D19" s="7">
        <v>0.0</v>
      </c>
      <c r="E19" s="7">
        <v>1.0</v>
      </c>
      <c r="F19" s="7">
        <v>0.0</v>
      </c>
      <c r="G19" s="7">
        <v>1.0</v>
      </c>
      <c r="H19" s="7">
        <v>0.0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" t="s">
        <v>41</v>
      </c>
      <c r="B20" s="4"/>
      <c r="C20" s="10">
        <f t="shared" ref="C20:H20" si="2">SUM(C11:C19)</f>
        <v>565</v>
      </c>
      <c r="D20" s="10">
        <f t="shared" si="2"/>
        <v>28.75</v>
      </c>
      <c r="E20" s="10">
        <f t="shared" si="2"/>
        <v>56.5</v>
      </c>
      <c r="F20" s="10">
        <f t="shared" si="2"/>
        <v>17</v>
      </c>
      <c r="G20" s="10">
        <f t="shared" si="2"/>
        <v>11</v>
      </c>
      <c r="H20" s="10">
        <f t="shared" si="2"/>
        <v>24.25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2" t="s">
        <v>97</v>
      </c>
      <c r="B23" s="3" t="s">
        <v>3</v>
      </c>
      <c r="C23" s="3" t="s">
        <v>4</v>
      </c>
      <c r="D23" s="3" t="s">
        <v>5</v>
      </c>
      <c r="E23" s="3" t="s">
        <v>6</v>
      </c>
      <c r="F23" s="3" t="s">
        <v>7</v>
      </c>
      <c r="G23" s="3" t="s">
        <v>8</v>
      </c>
      <c r="H23" s="3" t="s">
        <v>9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 t="s">
        <v>99</v>
      </c>
      <c r="B24" s="7" t="s">
        <v>100</v>
      </c>
      <c r="C24" s="7">
        <v>340.0</v>
      </c>
      <c r="D24" s="7">
        <v>5.0</v>
      </c>
      <c r="E24" s="7">
        <v>60.0</v>
      </c>
      <c r="F24" s="7">
        <v>2.0</v>
      </c>
      <c r="G24" s="7">
        <v>0.0</v>
      </c>
      <c r="H24" s="7">
        <v>11.0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 t="s">
        <v>102</v>
      </c>
      <c r="B25" s="8" t="s">
        <v>104</v>
      </c>
      <c r="C25" s="8">
        <v>210.0</v>
      </c>
      <c r="D25" s="8">
        <v>15.0</v>
      </c>
      <c r="E25" s="8">
        <v>2.0</v>
      </c>
      <c r="F25" s="8">
        <v>0.0</v>
      </c>
      <c r="G25" s="8">
        <v>0.0</v>
      </c>
      <c r="H25" s="8">
        <v>15.0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 t="s">
        <v>107</v>
      </c>
      <c r="B26" s="7" t="s">
        <v>108</v>
      </c>
      <c r="C26" s="7">
        <v>11.0</v>
      </c>
      <c r="D26" s="7">
        <v>0.0</v>
      </c>
      <c r="E26" s="7">
        <v>2.25</v>
      </c>
      <c r="F26" s="7">
        <v>0.75</v>
      </c>
      <c r="G26" s="7">
        <v>0.0</v>
      </c>
      <c r="H26" s="7">
        <v>0.5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 t="s">
        <v>71</v>
      </c>
      <c r="B27" s="7" t="s">
        <v>55</v>
      </c>
      <c r="C27" s="7">
        <v>2.0</v>
      </c>
      <c r="D27" s="7">
        <v>0.0</v>
      </c>
      <c r="E27" s="7">
        <v>0.25</v>
      </c>
      <c r="F27" s="7">
        <v>0.0</v>
      </c>
      <c r="G27" s="7">
        <v>0.0</v>
      </c>
      <c r="H27" s="7">
        <v>0.25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 t="s">
        <v>113</v>
      </c>
      <c r="B28" s="7" t="s">
        <v>114</v>
      </c>
      <c r="C28" s="7">
        <v>40.0</v>
      </c>
      <c r="D28" s="7">
        <v>0.0</v>
      </c>
      <c r="E28" s="7">
        <v>11.0</v>
      </c>
      <c r="F28" s="7">
        <v>0.0</v>
      </c>
      <c r="G28" s="7">
        <v>7.0</v>
      </c>
      <c r="H28" s="7">
        <v>0.0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1" t="s">
        <v>41</v>
      </c>
      <c r="B29" s="4"/>
      <c r="C29" s="10">
        <f t="shared" ref="C29:H29" si="3">SUM(C24:C28)</f>
        <v>603</v>
      </c>
      <c r="D29" s="10">
        <f t="shared" si="3"/>
        <v>20</v>
      </c>
      <c r="E29" s="10">
        <f t="shared" si="3"/>
        <v>75.5</v>
      </c>
      <c r="F29" s="10">
        <f t="shared" si="3"/>
        <v>2.75</v>
      </c>
      <c r="G29" s="10">
        <f t="shared" si="3"/>
        <v>7</v>
      </c>
      <c r="H29" s="10">
        <f t="shared" si="3"/>
        <v>26.75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2" t="s">
        <v>131</v>
      </c>
      <c r="B32" s="3" t="s">
        <v>3</v>
      </c>
      <c r="C32" s="3" t="s">
        <v>4</v>
      </c>
      <c r="D32" s="3" t="s">
        <v>5</v>
      </c>
      <c r="E32" s="3" t="s">
        <v>6</v>
      </c>
      <c r="F32" s="3" t="s">
        <v>7</v>
      </c>
      <c r="G32" s="3" t="s">
        <v>8</v>
      </c>
      <c r="H32" s="3" t="s">
        <v>9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 t="s">
        <v>18</v>
      </c>
      <c r="B33" s="8" t="s">
        <v>20</v>
      </c>
      <c r="C33" s="8">
        <v>440.0</v>
      </c>
      <c r="D33" s="8">
        <v>6.0</v>
      </c>
      <c r="E33" s="8">
        <v>80.0</v>
      </c>
      <c r="F33" s="8">
        <v>3.0</v>
      </c>
      <c r="G33" s="8">
        <v>8.0</v>
      </c>
      <c r="H33" s="8">
        <v>12.0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 t="s">
        <v>133</v>
      </c>
      <c r="B34" s="7" t="s">
        <v>135</v>
      </c>
      <c r="C34" s="7">
        <v>52.5</v>
      </c>
      <c r="D34" s="7">
        <v>3.75</v>
      </c>
      <c r="E34" s="7">
        <v>4.5</v>
      </c>
      <c r="F34" s="7">
        <v>0.75</v>
      </c>
      <c r="G34" s="7">
        <v>0.0</v>
      </c>
      <c r="H34" s="7">
        <v>0.75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 t="s">
        <v>138</v>
      </c>
      <c r="B35" s="7" t="s">
        <v>31</v>
      </c>
      <c r="C35" s="7">
        <v>65.0</v>
      </c>
      <c r="D35" s="7">
        <v>6.5</v>
      </c>
      <c r="E35" s="7">
        <v>0.5</v>
      </c>
      <c r="F35" s="7">
        <v>0.25</v>
      </c>
      <c r="G35" s="7">
        <v>0.0</v>
      </c>
      <c r="H35" s="7">
        <v>1.5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 t="s">
        <v>139</v>
      </c>
      <c r="B36" s="7" t="s">
        <v>20</v>
      </c>
      <c r="C36" s="7">
        <v>320.0</v>
      </c>
      <c r="D36" s="7">
        <v>28.0</v>
      </c>
      <c r="E36" s="7">
        <v>4.0</v>
      </c>
      <c r="F36" s="7">
        <v>0.0</v>
      </c>
      <c r="G36" s="7">
        <v>0.0</v>
      </c>
      <c r="H36" s="7">
        <v>20.0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1" t="s">
        <v>41</v>
      </c>
      <c r="B37" s="4"/>
      <c r="C37" s="10">
        <f t="shared" ref="C37:H37" si="4">SUM(C33:C36)</f>
        <v>877.5</v>
      </c>
      <c r="D37" s="10">
        <f t="shared" si="4"/>
        <v>44.25</v>
      </c>
      <c r="E37" s="10">
        <f t="shared" si="4"/>
        <v>89</v>
      </c>
      <c r="F37" s="10">
        <f t="shared" si="4"/>
        <v>4</v>
      </c>
      <c r="G37" s="10">
        <f t="shared" si="4"/>
        <v>8</v>
      </c>
      <c r="H37" s="10">
        <f t="shared" si="4"/>
        <v>34.25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2" t="s">
        <v>155</v>
      </c>
      <c r="B41" s="3" t="s">
        <v>3</v>
      </c>
      <c r="C41" s="3" t="s">
        <v>4</v>
      </c>
      <c r="D41" s="3" t="s">
        <v>5</v>
      </c>
      <c r="E41" s="3" t="s">
        <v>6</v>
      </c>
      <c r="F41" s="3" t="s">
        <v>7</v>
      </c>
      <c r="G41" s="3" t="s">
        <v>8</v>
      </c>
      <c r="H41" s="3" t="s">
        <v>9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 t="s">
        <v>57</v>
      </c>
      <c r="B42" s="7" t="s">
        <v>58</v>
      </c>
      <c r="C42" s="7">
        <v>220.0</v>
      </c>
      <c r="D42" s="7">
        <v>3.0</v>
      </c>
      <c r="E42" s="7">
        <v>44.0</v>
      </c>
      <c r="F42" s="7">
        <v>10.0</v>
      </c>
      <c r="G42" s="7">
        <v>10.0</v>
      </c>
      <c r="H42" s="7">
        <v>10.0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 t="s">
        <v>60</v>
      </c>
      <c r="B43" s="7" t="s">
        <v>61</v>
      </c>
      <c r="C43" s="7">
        <v>170.0</v>
      </c>
      <c r="D43" s="7">
        <v>15.75</v>
      </c>
      <c r="E43" s="7">
        <v>8.75</v>
      </c>
      <c r="F43" s="7">
        <v>7.0</v>
      </c>
      <c r="G43" s="7">
        <v>0.0</v>
      </c>
      <c r="H43" s="7">
        <v>2.0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 t="s">
        <v>64</v>
      </c>
      <c r="B44" s="7" t="s">
        <v>65</v>
      </c>
      <c r="C44" s="7">
        <v>0.0</v>
      </c>
      <c r="D44" s="7">
        <v>0.0</v>
      </c>
      <c r="E44" s="7">
        <v>0.0</v>
      </c>
      <c r="F44" s="7">
        <v>0.0</v>
      </c>
      <c r="G44" s="7">
        <v>0.0</v>
      </c>
      <c r="H44" s="7">
        <v>0.0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 t="s">
        <v>67</v>
      </c>
      <c r="B45" s="7" t="s">
        <v>65</v>
      </c>
      <c r="C45" s="7">
        <v>0.0</v>
      </c>
      <c r="D45" s="7">
        <v>0.0</v>
      </c>
      <c r="E45" s="7">
        <v>0.0</v>
      </c>
      <c r="F45" s="7">
        <v>0.0</v>
      </c>
      <c r="G45" s="7">
        <v>0.0</v>
      </c>
      <c r="H45" s="7">
        <v>0.0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 t="s">
        <v>167</v>
      </c>
      <c r="B46" s="7" t="s">
        <v>65</v>
      </c>
      <c r="C46" s="7">
        <v>5.0</v>
      </c>
      <c r="D46" s="7">
        <v>0.0</v>
      </c>
      <c r="E46" s="7">
        <v>0.5</v>
      </c>
      <c r="F46" s="7">
        <v>0.0</v>
      </c>
      <c r="G46" s="7">
        <v>0.0</v>
      </c>
      <c r="H46" s="7">
        <v>0.0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1" t="s">
        <v>41</v>
      </c>
      <c r="B47" s="4"/>
      <c r="C47" s="10">
        <f t="shared" ref="C47:H47" si="5">SUM(C42:C46)</f>
        <v>395</v>
      </c>
      <c r="D47" s="10">
        <f t="shared" si="5"/>
        <v>18.75</v>
      </c>
      <c r="E47" s="10">
        <f t="shared" si="5"/>
        <v>53.25</v>
      </c>
      <c r="F47" s="10">
        <f t="shared" si="5"/>
        <v>17</v>
      </c>
      <c r="G47" s="10">
        <f t="shared" si="5"/>
        <v>10</v>
      </c>
      <c r="H47" s="10">
        <f t="shared" si="5"/>
        <v>12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2" t="s">
        <v>176</v>
      </c>
      <c r="B51" s="3" t="s">
        <v>3</v>
      </c>
      <c r="C51" s="3" t="s">
        <v>4</v>
      </c>
      <c r="D51" s="3" t="s">
        <v>5</v>
      </c>
      <c r="E51" s="3" t="s">
        <v>6</v>
      </c>
      <c r="F51" s="3" t="s">
        <v>7</v>
      </c>
      <c r="G51" s="3" t="s">
        <v>8</v>
      </c>
      <c r="H51" s="3" t="s">
        <v>9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1" t="s">
        <v>41</v>
      </c>
      <c r="B52" s="7">
        <v>2.0</v>
      </c>
      <c r="C52" s="7">
        <v>180.0</v>
      </c>
      <c r="D52" s="7">
        <v>6.0</v>
      </c>
      <c r="E52" s="7">
        <v>4.0</v>
      </c>
      <c r="F52" s="7">
        <v>0.0</v>
      </c>
      <c r="G52" s="7">
        <v>2.0</v>
      </c>
      <c r="H52" s="7">
        <v>14.0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2" t="s">
        <v>180</v>
      </c>
      <c r="B55" s="3" t="s">
        <v>3</v>
      </c>
      <c r="C55" s="3" t="s">
        <v>4</v>
      </c>
      <c r="D55" s="3" t="s">
        <v>5</v>
      </c>
      <c r="E55" s="3" t="s">
        <v>6</v>
      </c>
      <c r="F55" s="3" t="s">
        <v>7</v>
      </c>
      <c r="G55" s="3" t="s">
        <v>8</v>
      </c>
      <c r="H55" s="3" t="s">
        <v>9</v>
      </c>
      <c r="I55" s="4" t="s">
        <v>181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1" t="s">
        <v>41</v>
      </c>
      <c r="B56" s="7">
        <v>2.0</v>
      </c>
      <c r="C56" s="7">
        <v>170.0</v>
      </c>
      <c r="D56" s="7">
        <v>6.0</v>
      </c>
      <c r="E56" s="7">
        <v>9.0</v>
      </c>
      <c r="F56" s="7">
        <v>0.0</v>
      </c>
      <c r="G56" s="7">
        <v>3.0</v>
      </c>
      <c r="H56" s="7">
        <v>13.0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2" t="s">
        <v>187</v>
      </c>
      <c r="B59" s="3" t="s">
        <v>3</v>
      </c>
      <c r="C59" s="3" t="s">
        <v>4</v>
      </c>
      <c r="D59" s="3" t="s">
        <v>5</v>
      </c>
      <c r="E59" s="3" t="s">
        <v>6</v>
      </c>
      <c r="F59" s="3" t="s">
        <v>7</v>
      </c>
      <c r="G59" s="3" t="s">
        <v>8</v>
      </c>
      <c r="H59" s="3" t="s">
        <v>9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 t="s">
        <v>192</v>
      </c>
      <c r="B60" s="7">
        <v>2.0</v>
      </c>
      <c r="C60" s="7">
        <v>180.0</v>
      </c>
      <c r="D60" s="7">
        <v>3.0</v>
      </c>
      <c r="E60" s="7">
        <v>2.0</v>
      </c>
      <c r="F60" s="7">
        <v>0.0</v>
      </c>
      <c r="G60" s="7">
        <v>0.0</v>
      </c>
      <c r="H60" s="7">
        <v>10.0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 t="s">
        <v>194</v>
      </c>
      <c r="B61" s="7" t="s">
        <v>196</v>
      </c>
      <c r="C61" s="7">
        <v>160.0</v>
      </c>
      <c r="D61" s="7">
        <v>14.0</v>
      </c>
      <c r="E61" s="7">
        <v>2.0</v>
      </c>
      <c r="F61" s="7">
        <v>0.0</v>
      </c>
      <c r="G61" s="7">
        <v>0.0</v>
      </c>
      <c r="H61" s="7">
        <v>10.0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 t="s">
        <v>198</v>
      </c>
      <c r="B63" s="7">
        <v>1.0</v>
      </c>
      <c r="C63" s="7">
        <v>270.0</v>
      </c>
      <c r="D63" s="7">
        <v>1.5</v>
      </c>
      <c r="E63" s="7">
        <v>56.0</v>
      </c>
      <c r="F63" s="7">
        <v>2.0</v>
      </c>
      <c r="G63" s="7">
        <v>1.0</v>
      </c>
      <c r="H63" s="7">
        <v>10.0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1" t="s">
        <v>41</v>
      </c>
      <c r="B64" s="4"/>
      <c r="C64" s="10">
        <f t="shared" ref="C64:H64" si="6">SUM(C60:C63)</f>
        <v>610</v>
      </c>
      <c r="D64" s="10">
        <f t="shared" si="6"/>
        <v>18.5</v>
      </c>
      <c r="E64" s="10">
        <f t="shared" si="6"/>
        <v>60</v>
      </c>
      <c r="F64" s="10">
        <f t="shared" si="6"/>
        <v>2</v>
      </c>
      <c r="G64" s="10">
        <f t="shared" si="6"/>
        <v>1</v>
      </c>
      <c r="H64" s="10">
        <f t="shared" si="6"/>
        <v>30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 t="s">
        <v>204</v>
      </c>
      <c r="B66" s="7">
        <v>1.0</v>
      </c>
      <c r="C66" s="7">
        <v>300.0</v>
      </c>
      <c r="D66" s="7">
        <v>4.0</v>
      </c>
      <c r="E66" s="7">
        <v>56.0</v>
      </c>
      <c r="F66" s="7">
        <v>2.0</v>
      </c>
      <c r="G66" s="7">
        <v>3.0</v>
      </c>
      <c r="H66" s="7">
        <v>10.0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1" t="s">
        <v>41</v>
      </c>
      <c r="B67" s="4"/>
      <c r="C67" s="10">
        <f t="shared" ref="C67:H67" si="7">SUM(C66,C60:C61)</f>
        <v>640</v>
      </c>
      <c r="D67" s="10">
        <f t="shared" si="7"/>
        <v>21</v>
      </c>
      <c r="E67" s="10">
        <f t="shared" si="7"/>
        <v>60</v>
      </c>
      <c r="F67" s="10">
        <f t="shared" si="7"/>
        <v>2</v>
      </c>
      <c r="G67" s="10">
        <f t="shared" si="7"/>
        <v>3</v>
      </c>
      <c r="H67" s="10">
        <f t="shared" si="7"/>
        <v>30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2" t="s">
        <v>207</v>
      </c>
      <c r="B70" s="3" t="s">
        <v>3</v>
      </c>
      <c r="C70" s="3" t="s">
        <v>4</v>
      </c>
      <c r="D70" s="3" t="s">
        <v>5</v>
      </c>
      <c r="E70" s="3" t="s">
        <v>6</v>
      </c>
      <c r="F70" s="3" t="s">
        <v>7</v>
      </c>
      <c r="G70" s="3" t="s">
        <v>8</v>
      </c>
      <c r="H70" s="3" t="s">
        <v>9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 t="s">
        <v>192</v>
      </c>
      <c r="B71" s="7">
        <v>1.0</v>
      </c>
      <c r="C71" s="7">
        <v>90.0</v>
      </c>
      <c r="D71" s="7">
        <v>1.5</v>
      </c>
      <c r="E71" s="7">
        <v>1.0</v>
      </c>
      <c r="F71" s="7">
        <v>0.0</v>
      </c>
      <c r="G71" s="7">
        <v>0.0</v>
      </c>
      <c r="H71" s="7">
        <v>5.0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 t="s">
        <v>209</v>
      </c>
      <c r="B72" s="7" t="s">
        <v>210</v>
      </c>
      <c r="C72" s="7">
        <v>80.0</v>
      </c>
      <c r="D72" s="7">
        <v>7.0</v>
      </c>
      <c r="E72" s="7">
        <v>0.0</v>
      </c>
      <c r="F72" s="7">
        <v>0.0</v>
      </c>
      <c r="G72" s="7">
        <v>0.0</v>
      </c>
      <c r="H72" s="7">
        <v>5.0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 t="s">
        <v>71</v>
      </c>
      <c r="B73" s="7" t="s">
        <v>55</v>
      </c>
      <c r="C73" s="7">
        <v>2.0</v>
      </c>
      <c r="D73" s="7">
        <v>0.0</v>
      </c>
      <c r="E73" s="7">
        <v>0.25</v>
      </c>
      <c r="F73" s="7">
        <v>0.0</v>
      </c>
      <c r="G73" s="7">
        <v>0.0</v>
      </c>
      <c r="H73" s="7">
        <v>0.25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 t="s">
        <v>211</v>
      </c>
      <c r="B74" s="7" t="s">
        <v>212</v>
      </c>
      <c r="C74" s="7">
        <v>3.67</v>
      </c>
      <c r="D74" s="7">
        <v>0.0</v>
      </c>
      <c r="E74" s="7">
        <v>0.75</v>
      </c>
      <c r="F74" s="7">
        <v>0.25</v>
      </c>
      <c r="G74" s="7">
        <v>0.0</v>
      </c>
      <c r="H74" s="7">
        <v>0.17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 t="s">
        <v>78</v>
      </c>
      <c r="B75" s="7" t="s">
        <v>79</v>
      </c>
      <c r="C75" s="7">
        <v>0.0</v>
      </c>
      <c r="D75" s="7">
        <v>0.0</v>
      </c>
      <c r="E75" s="7">
        <v>0.0</v>
      </c>
      <c r="F75" s="7">
        <v>0.0</v>
      </c>
      <c r="G75" s="7">
        <v>0.0</v>
      </c>
      <c r="H75" s="7">
        <v>0.0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 t="s">
        <v>198</v>
      </c>
      <c r="B77" s="7">
        <v>1.0</v>
      </c>
      <c r="C77" s="7">
        <v>270.0</v>
      </c>
      <c r="D77" s="7">
        <v>1.5</v>
      </c>
      <c r="E77" s="7">
        <v>56.0</v>
      </c>
      <c r="F77" s="7">
        <v>2.0</v>
      </c>
      <c r="G77" s="7">
        <v>1.0</v>
      </c>
      <c r="H77" s="7">
        <v>10.0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1" t="s">
        <v>41</v>
      </c>
      <c r="B78" s="4"/>
      <c r="C78" s="10">
        <f t="shared" ref="C78:H78" si="8">SUM(C71:C75,C77)</f>
        <v>445.67</v>
      </c>
      <c r="D78" s="10">
        <f t="shared" si="8"/>
        <v>10</v>
      </c>
      <c r="E78" s="10">
        <f t="shared" si="8"/>
        <v>58</v>
      </c>
      <c r="F78" s="10">
        <f t="shared" si="8"/>
        <v>2.25</v>
      </c>
      <c r="G78" s="10">
        <f t="shared" si="8"/>
        <v>1</v>
      </c>
      <c r="H78" s="10">
        <f t="shared" si="8"/>
        <v>20.42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 t="s">
        <v>204</v>
      </c>
      <c r="B80" s="7">
        <v>1.0</v>
      </c>
      <c r="C80" s="7">
        <v>300.0</v>
      </c>
      <c r="D80" s="7">
        <v>4.0</v>
      </c>
      <c r="E80" s="7">
        <v>56.0</v>
      </c>
      <c r="F80" s="7">
        <v>2.0</v>
      </c>
      <c r="G80" s="7">
        <v>3.0</v>
      </c>
      <c r="H80" s="7">
        <v>10.0</v>
      </c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1" t="s">
        <v>41</v>
      </c>
      <c r="B81" s="4"/>
      <c r="C81" s="10">
        <f t="shared" ref="C81:H81" si="9">SUM(C71:C75,C80)</f>
        <v>475.67</v>
      </c>
      <c r="D81" s="10">
        <f t="shared" si="9"/>
        <v>12.5</v>
      </c>
      <c r="E81" s="10">
        <f t="shared" si="9"/>
        <v>58</v>
      </c>
      <c r="F81" s="10">
        <f t="shared" si="9"/>
        <v>2.25</v>
      </c>
      <c r="G81" s="10">
        <f t="shared" si="9"/>
        <v>3</v>
      </c>
      <c r="H81" s="10">
        <f t="shared" si="9"/>
        <v>20.42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2" t="s">
        <v>222</v>
      </c>
      <c r="B84" s="3" t="s">
        <v>3</v>
      </c>
      <c r="C84" s="3" t="s">
        <v>4</v>
      </c>
      <c r="D84" s="3" t="s">
        <v>5</v>
      </c>
      <c r="E84" s="3" t="s">
        <v>6</v>
      </c>
      <c r="F84" s="3" t="s">
        <v>7</v>
      </c>
      <c r="G84" s="3" t="s">
        <v>8</v>
      </c>
      <c r="H84" s="3" t="s">
        <v>9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 t="s">
        <v>225</v>
      </c>
      <c r="B85" s="7" t="s">
        <v>20</v>
      </c>
      <c r="C85" s="7">
        <v>80.0</v>
      </c>
      <c r="D85" s="7">
        <v>1.0</v>
      </c>
      <c r="E85" s="7">
        <v>0.0</v>
      </c>
      <c r="F85" s="7">
        <v>0.0</v>
      </c>
      <c r="G85" s="7">
        <v>0.0</v>
      </c>
      <c r="H85" s="7">
        <v>18.0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 t="s">
        <v>209</v>
      </c>
      <c r="B86" s="7" t="s">
        <v>210</v>
      </c>
      <c r="C86" s="7">
        <v>80.0</v>
      </c>
      <c r="D86" s="7">
        <v>7.0</v>
      </c>
      <c r="E86" s="7">
        <v>0.0</v>
      </c>
      <c r="F86" s="7">
        <v>0.0</v>
      </c>
      <c r="G86" s="7">
        <v>0.0</v>
      </c>
      <c r="H86" s="7">
        <v>5.0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 t="s">
        <v>226</v>
      </c>
      <c r="B87" s="7" t="s">
        <v>227</v>
      </c>
      <c r="C87" s="7">
        <v>113.0</v>
      </c>
      <c r="D87" s="7">
        <v>10.5</v>
      </c>
      <c r="E87" s="7">
        <v>6.0</v>
      </c>
      <c r="F87" s="7">
        <v>4.5</v>
      </c>
      <c r="G87" s="7">
        <v>0.0</v>
      </c>
      <c r="H87" s="7">
        <v>1.25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 t="s">
        <v>69</v>
      </c>
      <c r="B88" s="7" t="s">
        <v>65</v>
      </c>
      <c r="C88" s="7">
        <v>5.0</v>
      </c>
      <c r="D88" s="7">
        <v>0.0</v>
      </c>
      <c r="E88" s="7">
        <v>0.5</v>
      </c>
      <c r="F88" s="7">
        <v>0.0</v>
      </c>
      <c r="G88" s="7">
        <v>0.0</v>
      </c>
      <c r="H88" s="7">
        <v>0.0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 t="s">
        <v>229</v>
      </c>
      <c r="B89" s="7" t="s">
        <v>230</v>
      </c>
      <c r="C89" s="7">
        <v>80.0</v>
      </c>
      <c r="D89" s="7">
        <v>5.0</v>
      </c>
      <c r="E89" s="7">
        <v>1.0</v>
      </c>
      <c r="F89" s="7">
        <v>0.0</v>
      </c>
      <c r="G89" s="7">
        <v>0.0</v>
      </c>
      <c r="H89" s="7">
        <v>6.0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 t="s">
        <v>107</v>
      </c>
      <c r="B90" s="7" t="s">
        <v>108</v>
      </c>
      <c r="C90" s="7">
        <v>11.0</v>
      </c>
      <c r="D90" s="7">
        <v>0.0</v>
      </c>
      <c r="E90" s="7">
        <v>2.25</v>
      </c>
      <c r="F90" s="7">
        <v>0.75</v>
      </c>
      <c r="G90" s="7">
        <v>0.0</v>
      </c>
      <c r="H90" s="7">
        <v>0.5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 t="s">
        <v>231</v>
      </c>
      <c r="B91" s="7" t="s">
        <v>31</v>
      </c>
      <c r="C91" s="7">
        <v>50.0</v>
      </c>
      <c r="D91" s="7">
        <v>4.0</v>
      </c>
      <c r="E91" s="7">
        <v>3.5</v>
      </c>
      <c r="F91" s="7">
        <v>0.0</v>
      </c>
      <c r="G91" s="7">
        <v>3.0</v>
      </c>
      <c r="H91" s="7">
        <v>0.0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 t="s">
        <v>198</v>
      </c>
      <c r="B93" s="7">
        <v>1.0</v>
      </c>
      <c r="C93" s="7">
        <v>270.0</v>
      </c>
      <c r="D93" s="7">
        <v>1.5</v>
      </c>
      <c r="E93" s="7">
        <v>56.0</v>
      </c>
      <c r="F93" s="7">
        <v>2.0</v>
      </c>
      <c r="G93" s="7">
        <v>1.0</v>
      </c>
      <c r="H93" s="7">
        <v>10.0</v>
      </c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1" t="s">
        <v>41</v>
      </c>
      <c r="B94" s="4"/>
      <c r="C94" s="10">
        <f t="shared" ref="C94:H94" si="10">SUM(C85:C91,C93)</f>
        <v>689</v>
      </c>
      <c r="D94" s="10">
        <f t="shared" si="10"/>
        <v>29</v>
      </c>
      <c r="E94" s="10">
        <f t="shared" si="10"/>
        <v>69.25</v>
      </c>
      <c r="F94" s="10">
        <f t="shared" si="10"/>
        <v>7.25</v>
      </c>
      <c r="G94" s="10">
        <f t="shared" si="10"/>
        <v>4</v>
      </c>
      <c r="H94" s="10">
        <f t="shared" si="10"/>
        <v>40.75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 t="s">
        <v>204</v>
      </c>
      <c r="B96" s="7">
        <v>1.0</v>
      </c>
      <c r="C96" s="7">
        <v>300.0</v>
      </c>
      <c r="D96" s="7">
        <v>4.0</v>
      </c>
      <c r="E96" s="7">
        <v>56.0</v>
      </c>
      <c r="F96" s="7">
        <v>2.0</v>
      </c>
      <c r="G96" s="7">
        <v>3.0</v>
      </c>
      <c r="H96" s="7">
        <v>10.0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1" t="s">
        <v>41</v>
      </c>
      <c r="B97" s="4"/>
      <c r="C97" s="10">
        <f t="shared" ref="C97:H97" si="11">SUM(C85:C91,C96)</f>
        <v>719</v>
      </c>
      <c r="D97" s="10">
        <f t="shared" si="11"/>
        <v>31.5</v>
      </c>
      <c r="E97" s="10">
        <f t="shared" si="11"/>
        <v>69.25</v>
      </c>
      <c r="F97" s="10">
        <f t="shared" si="11"/>
        <v>7.25</v>
      </c>
      <c r="G97" s="10">
        <f t="shared" si="11"/>
        <v>6</v>
      </c>
      <c r="H97" s="10">
        <f t="shared" si="11"/>
        <v>40.75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2" t="s">
        <v>236</v>
      </c>
      <c r="B100" s="3" t="s">
        <v>3</v>
      </c>
      <c r="C100" s="3" t="s">
        <v>4</v>
      </c>
      <c r="D100" s="3" t="s">
        <v>5</v>
      </c>
      <c r="E100" s="3" t="s">
        <v>6</v>
      </c>
      <c r="F100" s="3" t="s">
        <v>7</v>
      </c>
      <c r="G100" s="3" t="s">
        <v>8</v>
      </c>
      <c r="H100" s="3" t="s">
        <v>9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 t="s">
        <v>237</v>
      </c>
      <c r="B101" s="7" t="s">
        <v>160</v>
      </c>
      <c r="C101" s="7">
        <v>130.0</v>
      </c>
      <c r="D101" s="7">
        <v>13.0</v>
      </c>
      <c r="E101" s="7">
        <v>1.0</v>
      </c>
      <c r="F101" s="7">
        <v>0.5</v>
      </c>
      <c r="G101" s="7">
        <v>0.0</v>
      </c>
      <c r="H101" s="7">
        <v>3.0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 t="s">
        <v>239</v>
      </c>
      <c r="B102" s="7" t="s">
        <v>240</v>
      </c>
      <c r="C102" s="7">
        <v>75.0</v>
      </c>
      <c r="D102" s="7">
        <v>2.0</v>
      </c>
      <c r="E102" s="7">
        <v>0.0</v>
      </c>
      <c r="F102" s="7">
        <v>0.0</v>
      </c>
      <c r="G102" s="7">
        <v>0.0</v>
      </c>
      <c r="H102" s="7">
        <v>12.0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 t="s">
        <v>241</v>
      </c>
      <c r="B103" s="4" t="s">
        <v>242</v>
      </c>
      <c r="C103" s="7">
        <v>140.0</v>
      </c>
      <c r="D103" s="7">
        <v>10.0</v>
      </c>
      <c r="E103" s="7">
        <v>1.3</v>
      </c>
      <c r="F103" s="7">
        <v>0.0</v>
      </c>
      <c r="G103" s="7">
        <v>0.0</v>
      </c>
      <c r="H103" s="7">
        <v>10.0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 t="s">
        <v>83</v>
      </c>
      <c r="B104" s="7">
        <v>5.0</v>
      </c>
      <c r="C104" s="7">
        <v>10.0</v>
      </c>
      <c r="D104" s="7">
        <v>0.0</v>
      </c>
      <c r="E104" s="7">
        <v>1.0</v>
      </c>
      <c r="F104" s="7">
        <v>0.0</v>
      </c>
      <c r="G104" s="7">
        <v>1.0</v>
      </c>
      <c r="H104" s="7">
        <v>0.0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 t="s">
        <v>67</v>
      </c>
      <c r="B105" s="7" t="s">
        <v>65</v>
      </c>
      <c r="C105" s="7">
        <v>0.0</v>
      </c>
      <c r="D105" s="7">
        <v>0.0</v>
      </c>
      <c r="E105" s="7">
        <v>0.0</v>
      </c>
      <c r="F105" s="7">
        <v>0.0</v>
      </c>
      <c r="G105" s="7">
        <v>0.0</v>
      </c>
      <c r="H105" s="7">
        <v>0.0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 t="s">
        <v>113</v>
      </c>
      <c r="B106" s="7" t="s">
        <v>114</v>
      </c>
      <c r="C106" s="7">
        <v>40.0</v>
      </c>
      <c r="D106" s="7">
        <v>0.0</v>
      </c>
      <c r="E106" s="7">
        <v>11.0</v>
      </c>
      <c r="F106" s="7">
        <v>0.0</v>
      </c>
      <c r="G106" s="7">
        <v>7.0</v>
      </c>
      <c r="H106" s="7">
        <v>0.0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 t="s">
        <v>198</v>
      </c>
      <c r="B108" s="7">
        <v>1.0</v>
      </c>
      <c r="C108" s="7">
        <v>270.0</v>
      </c>
      <c r="D108" s="7">
        <v>1.5</v>
      </c>
      <c r="E108" s="7">
        <v>56.0</v>
      </c>
      <c r="F108" s="7">
        <v>2.0</v>
      </c>
      <c r="G108" s="7">
        <v>1.0</v>
      </c>
      <c r="H108" s="7">
        <v>10.0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1" t="s">
        <v>41</v>
      </c>
      <c r="B109" s="4"/>
      <c r="C109" s="10">
        <f t="shared" ref="C109:H109" si="12">SUM(C101:C106,C108)</f>
        <v>665</v>
      </c>
      <c r="D109" s="10">
        <f t="shared" si="12"/>
        <v>26.5</v>
      </c>
      <c r="E109" s="10">
        <f t="shared" si="12"/>
        <v>70.3</v>
      </c>
      <c r="F109" s="10">
        <f t="shared" si="12"/>
        <v>2.5</v>
      </c>
      <c r="G109" s="10">
        <f t="shared" si="12"/>
        <v>9</v>
      </c>
      <c r="H109" s="10">
        <f t="shared" si="12"/>
        <v>35</v>
      </c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 t="s">
        <v>204</v>
      </c>
      <c r="B111" s="7">
        <v>1.0</v>
      </c>
      <c r="C111" s="7">
        <v>300.0</v>
      </c>
      <c r="D111" s="7">
        <v>4.0</v>
      </c>
      <c r="E111" s="7">
        <v>56.0</v>
      </c>
      <c r="F111" s="7">
        <v>2.0</v>
      </c>
      <c r="G111" s="7">
        <v>3.0</v>
      </c>
      <c r="H111" s="7">
        <v>10.0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1" t="s">
        <v>41</v>
      </c>
      <c r="B112" s="4"/>
      <c r="C112" s="10">
        <f t="shared" ref="C112:H112" si="13">SUM(C101:C106,C111)</f>
        <v>695</v>
      </c>
      <c r="D112" s="10">
        <f t="shared" si="13"/>
        <v>29</v>
      </c>
      <c r="E112" s="10">
        <f t="shared" si="13"/>
        <v>70.3</v>
      </c>
      <c r="F112" s="10">
        <f t="shared" si="13"/>
        <v>2.5</v>
      </c>
      <c r="G112" s="10">
        <f t="shared" si="13"/>
        <v>11</v>
      </c>
      <c r="H112" s="10">
        <f t="shared" si="13"/>
        <v>35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2" t="s">
        <v>249</v>
      </c>
      <c r="B115" s="3" t="s">
        <v>3</v>
      </c>
      <c r="C115" s="3" t="s">
        <v>4</v>
      </c>
      <c r="D115" s="3" t="s">
        <v>5</v>
      </c>
      <c r="E115" s="3" t="s">
        <v>6</v>
      </c>
      <c r="F115" s="3" t="s">
        <v>7</v>
      </c>
      <c r="G115" s="3" t="s">
        <v>8</v>
      </c>
      <c r="H115" s="3" t="s">
        <v>9</v>
      </c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 t="s">
        <v>250</v>
      </c>
      <c r="C116" s="7">
        <v>270.0</v>
      </c>
      <c r="D116" s="7">
        <v>13.0</v>
      </c>
      <c r="E116" s="7">
        <v>17.0</v>
      </c>
      <c r="F116" s="7">
        <v>2.0</v>
      </c>
      <c r="G116" s="7">
        <v>2.0</v>
      </c>
      <c r="H116" s="7">
        <v>16.0</v>
      </c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2" t="s">
        <v>251</v>
      </c>
      <c r="B118" s="3" t="s">
        <v>3</v>
      </c>
      <c r="C118" s="3" t="s">
        <v>4</v>
      </c>
      <c r="D118" s="3" t="s">
        <v>5</v>
      </c>
      <c r="E118" s="3" t="s">
        <v>6</v>
      </c>
      <c r="F118" s="3" t="s">
        <v>7</v>
      </c>
      <c r="G118" s="3" t="s">
        <v>8</v>
      </c>
      <c r="H118" s="3" t="s">
        <v>9</v>
      </c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 t="s">
        <v>57</v>
      </c>
      <c r="B119" s="7" t="s">
        <v>58</v>
      </c>
      <c r="C119" s="7">
        <v>220.0</v>
      </c>
      <c r="D119" s="7">
        <v>3.0</v>
      </c>
      <c r="E119" s="7">
        <v>44.0</v>
      </c>
      <c r="F119" s="7">
        <v>10.0</v>
      </c>
      <c r="G119" s="7">
        <v>10.0</v>
      </c>
      <c r="H119" s="7">
        <v>10.0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 t="s">
        <v>253</v>
      </c>
      <c r="B120" s="7" t="s">
        <v>160</v>
      </c>
      <c r="C120" s="7">
        <v>100.0</v>
      </c>
      <c r="D120" s="7">
        <v>8.0</v>
      </c>
      <c r="E120" s="7">
        <v>7.0</v>
      </c>
      <c r="F120" s="7">
        <v>0.0</v>
      </c>
      <c r="G120" s="7">
        <v>6.0</v>
      </c>
      <c r="H120" s="7">
        <v>0.0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 t="s">
        <v>225</v>
      </c>
      <c r="B121" s="7" t="s">
        <v>20</v>
      </c>
      <c r="C121" s="7">
        <v>80.0</v>
      </c>
      <c r="D121" s="7">
        <v>1.0</v>
      </c>
      <c r="E121" s="7">
        <v>0.0</v>
      </c>
      <c r="F121" s="7">
        <v>0.0</v>
      </c>
      <c r="G121" s="7">
        <v>0.0</v>
      </c>
      <c r="H121" s="7">
        <v>18.0</v>
      </c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 t="s">
        <v>194</v>
      </c>
      <c r="B122" s="7" t="s">
        <v>196</v>
      </c>
      <c r="C122" s="7">
        <v>160.0</v>
      </c>
      <c r="D122" s="7">
        <v>14.0</v>
      </c>
      <c r="E122" s="7">
        <v>2.0</v>
      </c>
      <c r="F122" s="7">
        <v>0.0</v>
      </c>
      <c r="G122" s="7">
        <v>0.0</v>
      </c>
      <c r="H122" s="7">
        <v>10.0</v>
      </c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 t="s">
        <v>71</v>
      </c>
      <c r="B123" s="7" t="s">
        <v>55</v>
      </c>
      <c r="C123" s="7">
        <v>2.0</v>
      </c>
      <c r="D123" s="7">
        <v>0.0</v>
      </c>
      <c r="E123" s="7">
        <v>0.25</v>
      </c>
      <c r="F123" s="7">
        <v>0.0</v>
      </c>
      <c r="G123" s="7">
        <v>0.0</v>
      </c>
      <c r="H123" s="7">
        <v>0.25</v>
      </c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 t="s">
        <v>107</v>
      </c>
      <c r="B124" s="7" t="s">
        <v>108</v>
      </c>
      <c r="C124" s="7">
        <v>11.0</v>
      </c>
      <c r="D124" s="7">
        <v>0.0</v>
      </c>
      <c r="E124" s="7">
        <v>2.25</v>
      </c>
      <c r="F124" s="7">
        <v>0.75</v>
      </c>
      <c r="G124" s="7">
        <v>0.0</v>
      </c>
      <c r="H124" s="7">
        <v>0.5</v>
      </c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1" t="s">
        <v>41</v>
      </c>
      <c r="B125" s="4"/>
      <c r="C125" s="10">
        <f t="shared" ref="C125:H125" si="14">SUM(C119:C124)</f>
        <v>573</v>
      </c>
      <c r="D125" s="10">
        <f t="shared" si="14"/>
        <v>26</v>
      </c>
      <c r="E125" s="10">
        <f t="shared" si="14"/>
        <v>55.5</v>
      </c>
      <c r="F125" s="10">
        <f t="shared" si="14"/>
        <v>10.75</v>
      </c>
      <c r="G125" s="10">
        <f t="shared" si="14"/>
        <v>16</v>
      </c>
      <c r="H125" s="10">
        <f t="shared" si="14"/>
        <v>38.75</v>
      </c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2" t="s">
        <v>256</v>
      </c>
      <c r="B128" s="3" t="s">
        <v>3</v>
      </c>
      <c r="C128" s="3" t="s">
        <v>4</v>
      </c>
      <c r="D128" s="3" t="s">
        <v>5</v>
      </c>
      <c r="E128" s="3" t="s">
        <v>6</v>
      </c>
      <c r="F128" s="3" t="s">
        <v>7</v>
      </c>
      <c r="G128" s="3" t="s">
        <v>8</v>
      </c>
      <c r="H128" s="3" t="s">
        <v>9</v>
      </c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 t="s">
        <v>99</v>
      </c>
      <c r="B129" s="7" t="s">
        <v>100</v>
      </c>
      <c r="C129" s="7">
        <v>340.0</v>
      </c>
      <c r="D129" s="7">
        <v>5.0</v>
      </c>
      <c r="E129" s="7">
        <v>60.0</v>
      </c>
      <c r="F129" s="7">
        <v>2.0</v>
      </c>
      <c r="G129" s="7">
        <v>0.0</v>
      </c>
      <c r="H129" s="7">
        <v>11.0</v>
      </c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 t="s">
        <v>138</v>
      </c>
      <c r="B130" s="7" t="s">
        <v>31</v>
      </c>
      <c r="C130" s="7">
        <v>65.0</v>
      </c>
      <c r="D130" s="7">
        <v>6.5</v>
      </c>
      <c r="E130" s="7">
        <v>0.5</v>
      </c>
      <c r="F130" s="7">
        <v>0.25</v>
      </c>
      <c r="G130" s="7">
        <v>0.0</v>
      </c>
      <c r="H130" s="7">
        <v>1.5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 t="s">
        <v>239</v>
      </c>
      <c r="B131" s="7" t="s">
        <v>240</v>
      </c>
      <c r="C131" s="7">
        <v>75.0</v>
      </c>
      <c r="D131" s="7">
        <v>2.0</v>
      </c>
      <c r="E131" s="7">
        <v>0.0</v>
      </c>
      <c r="F131" s="7">
        <v>0.0</v>
      </c>
      <c r="G131" s="7">
        <v>0.0</v>
      </c>
      <c r="H131" s="7">
        <v>12.0</v>
      </c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 t="s">
        <v>102</v>
      </c>
      <c r="B132" s="8" t="s">
        <v>104</v>
      </c>
      <c r="C132" s="8">
        <v>210.0</v>
      </c>
      <c r="D132" s="8">
        <v>15.0</v>
      </c>
      <c r="E132" s="8">
        <v>2.0</v>
      </c>
      <c r="F132" s="8">
        <v>0.0</v>
      </c>
      <c r="G132" s="8">
        <v>0.0</v>
      </c>
      <c r="H132" s="8">
        <v>15.0</v>
      </c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 t="s">
        <v>133</v>
      </c>
      <c r="B133" s="7" t="s">
        <v>135</v>
      </c>
      <c r="C133" s="7">
        <v>52.5</v>
      </c>
      <c r="D133" s="7">
        <v>3.75</v>
      </c>
      <c r="E133" s="7">
        <v>4.5</v>
      </c>
      <c r="F133" s="7">
        <v>0.75</v>
      </c>
      <c r="G133" s="7">
        <v>0.0</v>
      </c>
      <c r="H133" s="7">
        <v>0.75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1" t="s">
        <v>41</v>
      </c>
      <c r="B134" s="4"/>
      <c r="C134" s="10">
        <f t="shared" ref="C134:H134" si="15">SUM(C129:C133)</f>
        <v>742.5</v>
      </c>
      <c r="D134" s="10">
        <f t="shared" si="15"/>
        <v>32.25</v>
      </c>
      <c r="E134" s="10">
        <f t="shared" si="15"/>
        <v>67</v>
      </c>
      <c r="F134" s="10">
        <f t="shared" si="15"/>
        <v>3</v>
      </c>
      <c r="G134" s="10">
        <f t="shared" si="15"/>
        <v>0</v>
      </c>
      <c r="H134" s="10">
        <f t="shared" si="15"/>
        <v>40.25</v>
      </c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2" t="s">
        <v>257</v>
      </c>
      <c r="B137" s="3" t="s">
        <v>3</v>
      </c>
      <c r="C137" s="3" t="s">
        <v>4</v>
      </c>
      <c r="D137" s="3" t="s">
        <v>5</v>
      </c>
      <c r="E137" s="3" t="s">
        <v>6</v>
      </c>
      <c r="F137" s="3" t="s">
        <v>7</v>
      </c>
      <c r="G137" s="3" t="s">
        <v>8</v>
      </c>
      <c r="H137" s="3" t="s">
        <v>9</v>
      </c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 t="s">
        <v>99</v>
      </c>
      <c r="B138" s="7" t="s">
        <v>100</v>
      </c>
      <c r="C138" s="7">
        <v>340.0</v>
      </c>
      <c r="D138" s="7">
        <v>5.0</v>
      </c>
      <c r="E138" s="7">
        <v>60.0</v>
      </c>
      <c r="F138" s="7">
        <v>2.0</v>
      </c>
      <c r="G138" s="7">
        <v>0.0</v>
      </c>
      <c r="H138" s="7">
        <v>11.0</v>
      </c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 t="s">
        <v>258</v>
      </c>
      <c r="B139" s="7" t="s">
        <v>259</v>
      </c>
      <c r="C139" s="7">
        <v>56.5</v>
      </c>
      <c r="D139" s="7">
        <v>5.25</v>
      </c>
      <c r="E139" s="7">
        <v>3.0</v>
      </c>
      <c r="F139" s="7">
        <v>2.25</v>
      </c>
      <c r="G139" s="7">
        <v>0.0</v>
      </c>
      <c r="H139" s="7">
        <v>0.75</v>
      </c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 t="s">
        <v>239</v>
      </c>
      <c r="B140" s="7" t="s">
        <v>240</v>
      </c>
      <c r="C140" s="7">
        <v>75.0</v>
      </c>
      <c r="D140" s="7">
        <v>2.0</v>
      </c>
      <c r="E140" s="7">
        <v>0.0</v>
      </c>
      <c r="F140" s="7">
        <v>0.0</v>
      </c>
      <c r="G140" s="7">
        <v>0.0</v>
      </c>
      <c r="H140" s="7">
        <v>12.0</v>
      </c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 t="s">
        <v>253</v>
      </c>
      <c r="B141" s="7" t="s">
        <v>160</v>
      </c>
      <c r="C141" s="7">
        <v>100.0</v>
      </c>
      <c r="D141" s="7">
        <v>8.0</v>
      </c>
      <c r="E141" s="7">
        <v>7.0</v>
      </c>
      <c r="F141" s="7">
        <v>0.0</v>
      </c>
      <c r="G141" s="7">
        <v>6.0</v>
      </c>
      <c r="H141" s="7">
        <v>0.0</v>
      </c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 t="s">
        <v>71</v>
      </c>
      <c r="B142" s="7" t="s">
        <v>55</v>
      </c>
      <c r="C142" s="7">
        <v>2.0</v>
      </c>
      <c r="D142" s="7">
        <v>0.0</v>
      </c>
      <c r="E142" s="7">
        <v>0.25</v>
      </c>
      <c r="F142" s="7">
        <v>0.0</v>
      </c>
      <c r="G142" s="7">
        <v>0.0</v>
      </c>
      <c r="H142" s="7">
        <v>0.25</v>
      </c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 t="s">
        <v>107</v>
      </c>
      <c r="B143" s="7" t="s">
        <v>108</v>
      </c>
      <c r="C143" s="7">
        <v>11.0</v>
      </c>
      <c r="D143" s="7">
        <v>0.0</v>
      </c>
      <c r="E143" s="7">
        <v>2.25</v>
      </c>
      <c r="F143" s="7">
        <v>0.75</v>
      </c>
      <c r="G143" s="7">
        <v>0.0</v>
      </c>
      <c r="H143" s="7">
        <v>0.5</v>
      </c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1" t="s">
        <v>41</v>
      </c>
      <c r="B144" s="4"/>
      <c r="C144" s="10">
        <f t="shared" ref="C144:H144" si="16">SUM(C138:C143)</f>
        <v>584.5</v>
      </c>
      <c r="D144" s="10">
        <f t="shared" si="16"/>
        <v>20.25</v>
      </c>
      <c r="E144" s="10">
        <f t="shared" si="16"/>
        <v>72.5</v>
      </c>
      <c r="F144" s="10">
        <f t="shared" si="16"/>
        <v>5</v>
      </c>
      <c r="G144" s="10">
        <f t="shared" si="16"/>
        <v>6</v>
      </c>
      <c r="H144" s="10">
        <f t="shared" si="16"/>
        <v>24.5</v>
      </c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5"/>
  </cols>
  <sheetData>
    <row r="1">
      <c r="A1" s="1"/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/>
      <c r="B4" s="7"/>
      <c r="C4" s="7"/>
      <c r="D4" s="7"/>
      <c r="E4" s="7"/>
      <c r="F4" s="7"/>
      <c r="G4" s="7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/>
      <c r="B6" s="7"/>
      <c r="C6" s="7"/>
      <c r="D6" s="7"/>
      <c r="E6" s="7"/>
      <c r="F6" s="7"/>
      <c r="G6" s="7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7"/>
      <c r="C8" s="7"/>
      <c r="D8" s="7"/>
      <c r="E8" s="7"/>
      <c r="F8" s="7"/>
      <c r="G8" s="7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7"/>
      <c r="C10" s="7"/>
      <c r="D10" s="7"/>
      <c r="E10" s="7"/>
      <c r="F10" s="7"/>
      <c r="G10" s="7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7"/>
      <c r="C12" s="7"/>
      <c r="D12" s="7"/>
      <c r="E12" s="7"/>
      <c r="F12" s="7"/>
      <c r="G12" s="7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7"/>
      <c r="C14" s="7"/>
      <c r="D14" s="7"/>
      <c r="E14" s="7"/>
      <c r="F14" s="7"/>
      <c r="G14" s="7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7"/>
      <c r="C16" s="7"/>
      <c r="D16" s="7"/>
      <c r="E16" s="7"/>
      <c r="F16" s="7"/>
      <c r="G16" s="7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7"/>
      <c r="C18" s="7"/>
      <c r="D18" s="7"/>
      <c r="E18" s="7"/>
      <c r="F18" s="7"/>
      <c r="G18" s="7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7"/>
      <c r="C20" s="7"/>
      <c r="D20" s="7"/>
      <c r="E20" s="7"/>
      <c r="F20" s="7"/>
      <c r="G20" s="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7"/>
      <c r="C22" s="7"/>
      <c r="D22" s="7"/>
      <c r="E22" s="7"/>
      <c r="F22" s="7"/>
      <c r="G22" s="7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1"/>
      <c r="B25" s="3"/>
      <c r="C25" s="3"/>
      <c r="D25" s="3"/>
      <c r="E25" s="3"/>
      <c r="F25" s="3"/>
      <c r="G25" s="3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7"/>
      <c r="C26" s="7"/>
      <c r="D26" s="7"/>
      <c r="E26" s="7"/>
      <c r="F26" s="7"/>
      <c r="G26" s="7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7"/>
      <c r="C28" s="7"/>
      <c r="D28" s="7"/>
      <c r="E28" s="7"/>
      <c r="F28" s="7"/>
      <c r="G28" s="7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7"/>
      <c r="C30" s="7"/>
      <c r="D30" s="7"/>
      <c r="E30" s="7"/>
      <c r="F30" s="7"/>
      <c r="G30" s="7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7"/>
      <c r="C32" s="7"/>
      <c r="D32" s="7"/>
      <c r="E32" s="7"/>
      <c r="F32" s="7"/>
      <c r="G32" s="7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9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7"/>
      <c r="C35" s="7"/>
      <c r="D35" s="7"/>
      <c r="E35" s="7"/>
      <c r="F35" s="7"/>
      <c r="G35" s="7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7"/>
      <c r="C37" s="7"/>
      <c r="D37" s="7"/>
      <c r="E37" s="7"/>
      <c r="F37" s="7"/>
      <c r="G37" s="7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2"/>
      <c r="B40" s="3"/>
      <c r="C40" s="3"/>
      <c r="D40" s="3"/>
      <c r="E40" s="3"/>
      <c r="F40" s="3"/>
      <c r="G40" s="3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7"/>
      <c r="C41" s="7"/>
      <c r="D41" s="7"/>
      <c r="E41" s="7"/>
      <c r="F41" s="7"/>
      <c r="G41" s="7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7"/>
      <c r="C42" s="7"/>
      <c r="D42" s="7"/>
      <c r="E42" s="7"/>
      <c r="F42" s="7"/>
      <c r="G42" s="7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7"/>
      <c r="C43" s="7"/>
      <c r="D43" s="7"/>
      <c r="E43" s="7"/>
      <c r="F43" s="7"/>
      <c r="G43" s="7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7"/>
      <c r="C44" s="7"/>
      <c r="D44" s="7"/>
      <c r="E44" s="7"/>
      <c r="F44" s="7"/>
      <c r="G44" s="7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7"/>
      <c r="C45" s="7"/>
      <c r="D45" s="7"/>
      <c r="E45" s="7"/>
      <c r="F45" s="7"/>
      <c r="G45" s="7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7"/>
      <c r="C46" s="7"/>
      <c r="D46" s="7"/>
      <c r="E46" s="7"/>
      <c r="F46" s="7"/>
      <c r="G46" s="7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7"/>
      <c r="C47" s="7"/>
      <c r="D47" s="7"/>
      <c r="E47" s="7"/>
      <c r="F47" s="7"/>
      <c r="G47" s="7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7"/>
      <c r="C48" s="7"/>
      <c r="D48" s="7"/>
      <c r="E48" s="7"/>
      <c r="F48" s="7"/>
      <c r="G48" s="7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</sheetData>
  <drawing r:id="rId1"/>
</worksheet>
</file>